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17\"/>
    </mc:Choice>
  </mc:AlternateContent>
  <xr:revisionPtr revIDLastSave="0" documentId="13_ncr:1_{220B6988-ADED-42C8-B0EF-CF95278DA554}" xr6:coauthVersionLast="47" xr6:coauthVersionMax="47" xr10:uidLastSave="{00000000-0000-0000-0000-000000000000}"/>
  <bookViews>
    <workbookView xWindow="1152" yWindow="1152" windowWidth="17640" windowHeight="11280" tabRatio="796" activeTab="3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12-01" sheetId="4" r:id="rId4"/>
    <sheet name="ОСР 525-02-01(1)" sheetId="5" r:id="rId5"/>
    <sheet name="ОСР 525-09-01" sheetId="6" r:id="rId6"/>
    <sheet name="ОСР 525-12-01(1)" sheetId="7" r:id="rId7"/>
    <sheet name="ОСР 525-02-01(2)" sheetId="8" r:id="rId8"/>
    <sheet name="ОСР 525-09-01(1)" sheetId="9" r:id="rId9"/>
    <sheet name="ОСР 525-12-01(2)" sheetId="10" r:id="rId10"/>
    <sheet name="ОСР 553-02-01" sheetId="11" r:id="rId11"/>
    <sheet name="ОСР 553-09-01" sheetId="12" r:id="rId12"/>
    <sheet name="ОСР 553-12-01" sheetId="13" r:id="rId13"/>
    <sheet name="ОСР 518-02-01" sheetId="14" r:id="rId14"/>
    <sheet name="ОСР 518-12-01" sheetId="15" r:id="rId15"/>
    <sheet name="Источники ЦИ" sheetId="16" r:id="rId16"/>
    <sheet name="Цена МАТ и ОБ по ТКП" sheetId="17" r:id="rId17"/>
  </sheets>
  <calcPr calcId="181029"/>
</workbook>
</file>

<file path=xl/calcChain.xml><?xml version="1.0" encoding="utf-8"?>
<calcChain xmlns="http://schemas.openxmlformats.org/spreadsheetml/2006/main">
  <c r="H78" i="2" l="1"/>
  <c r="G78" i="2"/>
  <c r="F78" i="2"/>
  <c r="E78" i="2"/>
  <c r="D78" i="2"/>
  <c r="H77" i="2"/>
  <c r="G77" i="2"/>
  <c r="F77" i="2"/>
  <c r="E77" i="2"/>
  <c r="D77" i="2"/>
  <c r="H76" i="2"/>
  <c r="G76" i="2"/>
  <c r="F76" i="2"/>
  <c r="E76" i="2"/>
  <c r="D76" i="2"/>
  <c r="H74" i="2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63" i="2"/>
  <c r="G63" i="2"/>
  <c r="F63" i="2"/>
  <c r="E63" i="2"/>
  <c r="D63" i="2"/>
  <c r="H62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<sst xmlns="http://schemas.openxmlformats.org/spreadsheetml/2006/main" count="555" uniqueCount="181">
  <si>
    <t>СВОДКА ЗАТРАТ</t>
  </si>
  <si>
    <t>P_0217</t>
  </si>
  <si>
    <t>(идентификатор инвестиционного проекта)</t>
  </si>
  <si>
    <t>Реконструкция оборудование  ВЛ-0,4кВ от КТП БОР 301/250  с заменой КТП   Борский район Самарская область (реконструкция ВЛ 0,4кв  двухцепная 0,2км, одноцепная - 2,3 км, установка приборов учета 76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</si>
  <si>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</si>
  <si>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</si>
  <si>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</si>
  <si>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</si>
  <si>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</si>
  <si>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</si>
  <si>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</si>
  <si>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</si>
  <si>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</si>
  <si>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</si>
  <si>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</si>
  <si>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</si>
  <si>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</si>
  <si>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</si>
  <si>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</si>
  <si>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</si>
  <si>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</si>
  <si>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</si>
  <si>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</si>
  <si>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</si>
  <si>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</si>
  <si>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</si>
  <si>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</si>
  <si>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</si>
  <si>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</si>
  <si>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</si>
  <si>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</si>
  <si>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</si>
  <si>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</si>
  <si>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</si>
  <si>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</si>
  <si>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</si>
  <si>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</si>
  <si>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</si>
  <si>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</si>
  <si>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</si>
  <si>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</si>
  <si>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</si>
  <si>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ОСР-553-02-01</t>
  </si>
  <si>
    <t>Реконструкция ВЛ одноцепная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</si>
  <si>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</si>
  <si>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</si>
  <si>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</si>
  <si>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</si>
  <si>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</si>
  <si>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</si>
  <si>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</si>
  <si>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</si>
  <si>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</si>
  <si>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</si>
  <si>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</si>
  <si>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</si>
  <si>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</si>
  <si>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</si>
  <si>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</si>
  <si>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</si>
  <si>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</si>
  <si>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определении сметной стоимости строительства ОКС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</si>
  <si>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</si>
  <si>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</si>
  <si>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</si>
  <si>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</si>
  <si>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</si>
  <si>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</si>
  <si>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ОСР-525-09-01</t>
  </si>
  <si>
    <t>Пусконаладочные работы</t>
  </si>
  <si>
    <t>ОС-553-09-01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</si>
  <si>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</si>
  <si>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</si>
  <si>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</si>
  <si>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</si>
  <si>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</si>
  <si>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</si>
  <si>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</si>
  <si>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</si>
  <si>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</si>
  <si>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</si>
  <si>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</si>
  <si>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</si>
  <si>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</si>
  <si>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ОСР-553-12-01</t>
  </si>
  <si>
    <t>Проектно изыскательские работы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</si>
  <si>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</si>
  <si>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</si>
  <si>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</si>
  <si>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</si>
  <si>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</si>
  <si>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</si>
  <si>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</si>
  <si>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</si>
  <si>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</si>
  <si>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</si>
  <si>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</si>
  <si>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</si>
  <si>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</si>
  <si>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</si>
  <si>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</si>
  <si>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</si>
  <si>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</si>
  <si>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</si>
  <si>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</si>
  <si>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</si>
  <si>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</si>
  <si>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</si>
  <si>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</si>
  <si>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Реконструкция ВЛ-0,4 кВ от КТП ЦАР 527/100 кВА с заменой на КТП 250 кВА  Красноярский район Самарская область.</t>
  </si>
  <si>
    <t>ЛС-525-02</t>
  </si>
  <si>
    <t>Замена КТП ЦАР 527/100 кВА</t>
  </si>
  <si>
    <t>ОБЪЕКТНЫЙ СМЕТНЫЙ РАСЧЕТ № ОСР 525-09-01</t>
  </si>
  <si>
    <t>ЛС-525-09-02</t>
  </si>
  <si>
    <t>Пусконаладочные работы КТП ЦАР 527/100 кВА</t>
  </si>
  <si>
    <t>ЛС-525-03</t>
  </si>
  <si>
    <t>Коммерческий учет</t>
  </si>
  <si>
    <t>ЛС-525-09-03</t>
  </si>
  <si>
    <t>ОБЪЕКТНЫЙ СМЕТНЫЙ РАСЧЕТ № ОСР 553-02-01</t>
  </si>
  <si>
    <t>"Реконструкция КТП СОК 355/100 кВА с заменой КТП" Красноярский район Самарская область</t>
  </si>
  <si>
    <t>ЛС-553-01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</si>
  <si>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</si>
  <si>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</si>
  <si>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</si>
  <si>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</si>
  <si>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</si>
  <si>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</si>
  <si>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</si>
  <si>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</si>
  <si>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</si>
  <si>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</si>
  <si>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</si>
  <si>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</si>
  <si>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</si>
  <si>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</si>
  <si>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</si>
  <si>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</si>
  <si>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</si>
  <si>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</si>
  <si>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</si>
  <si>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</si>
  <si>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</si>
  <si>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</si>
  <si>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</si>
  <si>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</si>
  <si>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</si>
  <si>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ОСР 525-12-01</t>
  </si>
  <si>
    <t>Монтаж (реконструкция) КТП (киоск)</t>
  </si>
  <si>
    <t>Установка нескольких трехфазных приборов учета в существующем шкафу с организацией связи по радиоинтерфейсу 0.4 кВ</t>
  </si>
  <si>
    <t>ОСР 525-09-01</t>
  </si>
  <si>
    <t>ОСР 553-02-01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</si>
  <si>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</si>
  <si>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</si>
  <si>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</si>
  <si>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</si>
  <si>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ОСР 518-12-01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</si>
  <si>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</si>
  <si>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</si>
  <si>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</si>
  <si>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</si>
  <si>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</si>
  <si>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</si>
  <si>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</si>
  <si>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</si>
  <si>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</si>
  <si>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</si>
  <si>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</si>
  <si>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</si>
  <si>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</si>
  <si>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</si>
  <si>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</si>
  <si>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Светильник ДКУ-50W IP65</t>
  </si>
  <si>
    <t>КТП 250 кВА тупиковая, напряжением 10/0,4</t>
  </si>
  <si>
    <t>10/0,4</t>
  </si>
  <si>
    <t>Счетчик однофазный AD11S.M1.1-FL-R(1-3-1)</t>
  </si>
  <si>
    <t>Удаленный дисплей CIU8.B-4-1(2+12+1)</t>
  </si>
  <si>
    <t>Счетчик трехфазный AD13А.M1.2-FLRs-R (2-20-1)(12шт+1шт)</t>
  </si>
  <si>
    <t>Шкаф учета абонентский ЩРНМ-3 650х500х220 (ЩРН-МЗ IP54)(12шт+1шт)</t>
  </si>
  <si>
    <t>СИП-3 (1х95мм2)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</si>
  <si>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</si>
  <si>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Реконструкция оборудование  ВЛ-0,4кВ от КТП БОР 301/250  с заменой КТП   Борский район Самарская область (реконструкция ВЛ 0,4кв  двухцепная 0,2км, одноцепная - 2,3 км, установка приборов учета 76 т.у.)Реконструкция оборудование  ВЛ-0,4кВ от КТП БОР 301/250  с заменой КТП   Борский район Самарская область (0,25 МВА, 2,3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</si>
</sst>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81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181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6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20.88671875" customWidth="1"/>
    <col min="7" max="9" width="18.55468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5" t="s">
        <v>0</v>
      </c>
      <c r="B12" s="85"/>
      <c r="C12" s="85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6" t="s">
        <v>1</v>
      </c>
      <c r="B16" s="86"/>
      <c r="C16" s="86"/>
    </row>
    <row r="17" spans="1:9" ht="15.75" customHeight="1">
      <c r="A17" s="87" t="s">
        <v>2</v>
      </c>
      <c r="B17" s="87"/>
      <c r="C17" s="87"/>
    </row>
    <row r="18" spans="1:9" ht="15.75" customHeight="1">
      <c r="A18" s="24"/>
      <c r="B18" s="24"/>
      <c r="C18" s="24"/>
    </row>
    <row r="19" spans="1:9" ht="72" customHeight="1">
      <c r="A19" s="103" t="s">
        <v>3</v>
      </c>
      <c r="B19" s="103"/>
      <c r="C19" s="103"/>
    </row>
    <row r="20" spans="1:9" ht="15.75" customHeight="1">
      <c r="A20" s="87" t="s">
        <v>4</v>
      </c>
      <c r="B20" s="87"/>
      <c r="C20" s="87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2" t="s">
        <v>8</v>
      </c>
      <c r="B25" s="83"/>
      <c r="C25" s="84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1435.43954687727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1435.43954687727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239.23992687727099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C30*I34</f>
        <v>1491.5388</v>
      </c>
      <c r="D32" s="57"/>
      <c r="E32" s="66">
        <f>D32-C32</f>
        <v>-1491.5388</v>
      </c>
      <c r="F32" s="67"/>
      <c r="G32" s="68">
        <v>2023</v>
      </c>
      <c r="H32" s="60">
        <v>109.096466260827</v>
      </c>
      <c r="I32" s="80"/>
    </row>
    <row r="33" spans="1:9" ht="15.6">
      <c r="A33" s="82" t="s">
        <v>24</v>
      </c>
      <c r="B33" s="83"/>
      <c r="C33" s="84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ССР!D78+ССР!E78</f>
        <v>11855.316701337901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ССР!F78</f>
        <v>3774.1757436294602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(ССР!G74)*1.2-C30</f>
        <v>716.10149666491498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16345.5939416323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2724.2656616323102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4">
        <f>C38*I35</f>
        <v>18086.963268215299</v>
      </c>
      <c r="D40" s="57"/>
      <c r="E40" s="66">
        <f>D40-C40</f>
        <v>-18086.963268215299</v>
      </c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4">
        <f>C40+C32</f>
        <v>19578.502068215301</v>
      </c>
      <c r="D42" s="57"/>
      <c r="E42" s="66">
        <f>D42-C42</f>
        <v>-19578.502068215301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83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103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83</v>
      </c>
      <c r="D13" s="32">
        <v>0</v>
      </c>
      <c r="E13" s="32">
        <v>0</v>
      </c>
      <c r="F13" s="32">
        <v>0</v>
      </c>
      <c r="G13" s="32">
        <v>783.34615384614995</v>
      </c>
      <c r="H13" s="32">
        <v>783.34615384614995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783.34615384614995</v>
      </c>
      <c r="H14" s="32">
        <v>783.34615384614995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119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103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120</v>
      </c>
      <c r="C13" s="3" t="s">
        <v>43</v>
      </c>
      <c r="D13" s="32">
        <v>812.27764052397004</v>
      </c>
      <c r="E13" s="32">
        <v>50.446256372198</v>
      </c>
      <c r="F13" s="32">
        <v>0</v>
      </c>
      <c r="G13" s="32">
        <v>0</v>
      </c>
      <c r="H13" s="32">
        <v>862.72389689616</v>
      </c>
      <c r="J13" s="20"/>
    </row>
    <row r="14" spans="1:14">
      <c r="A14" s="2"/>
      <c r="B14" s="33"/>
      <c r="C14" s="33" t="s">
        <v>106</v>
      </c>
      <c r="D14" s="32">
        <v>812.27764052397004</v>
      </c>
      <c r="E14" s="32">
        <v>50.446256372198</v>
      </c>
      <c r="F14" s="32">
        <v>0</v>
      </c>
      <c r="G14" s="32">
        <v>0</v>
      </c>
      <c r="H14" s="32">
        <v>862.72389689616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119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103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122</v>
      </c>
      <c r="C13" s="3" t="s">
        <v>123</v>
      </c>
      <c r="D13" s="32">
        <v>0</v>
      </c>
      <c r="E13" s="32">
        <v>0</v>
      </c>
      <c r="F13" s="32">
        <v>0</v>
      </c>
      <c r="G13" s="32">
        <v>43.669077834654999</v>
      </c>
      <c r="H13" s="32">
        <v>43.669077834654999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43.669077834654999</v>
      </c>
      <c r="H14" s="32">
        <v>43.669077834654999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125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103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125</v>
      </c>
      <c r="D13" s="32">
        <v>0</v>
      </c>
      <c r="E13" s="32">
        <v>0</v>
      </c>
      <c r="F13" s="32">
        <v>0</v>
      </c>
      <c r="G13" s="32">
        <v>63.336012713281001</v>
      </c>
      <c r="H13" s="32">
        <v>63.336012713281001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63.336012713281001</v>
      </c>
      <c r="H14" s="32">
        <v>63.336012713281001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127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103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128</v>
      </c>
      <c r="C13" s="3" t="s">
        <v>129</v>
      </c>
      <c r="D13" s="32">
        <v>7.8</v>
      </c>
      <c r="E13" s="32">
        <v>0</v>
      </c>
      <c r="F13" s="32">
        <v>0</v>
      </c>
      <c r="G13" s="32">
        <v>0</v>
      </c>
      <c r="H13" s="32">
        <v>7.8</v>
      </c>
      <c r="J13" s="20"/>
    </row>
    <row r="14" spans="1:14">
      <c r="A14" s="2"/>
      <c r="B14" s="33"/>
      <c r="C14" s="33" t="s">
        <v>106</v>
      </c>
      <c r="D14" s="32">
        <v>7.8</v>
      </c>
      <c r="E14" s="32">
        <v>0</v>
      </c>
      <c r="F14" s="32">
        <v>0</v>
      </c>
      <c r="G14" s="32">
        <v>0</v>
      </c>
      <c r="H14" s="32">
        <v>7.8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125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103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125</v>
      </c>
      <c r="D13" s="32">
        <v>0</v>
      </c>
      <c r="E13" s="32">
        <v>0</v>
      </c>
      <c r="F13" s="32">
        <v>0</v>
      </c>
      <c r="G13" s="32">
        <v>2.5913043478261</v>
      </c>
      <c r="H13" s="32">
        <v>2.5913043478261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2.5913043478261</v>
      </c>
      <c r="H14" s="32">
        <v>2.5913043478261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114"/>
  <sheetViews>
    <sheetView topLeftCell="A88" zoomScale="70" zoomScaleNormal="70" workbookViewId="0">
      <selection activeCell="H82" sqref="H82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131</v>
      </c>
      <c r="B1" s="10" t="s">
        <v>132</v>
      </c>
      <c r="C1" s="10" t="s">
        <v>133</v>
      </c>
      <c r="D1" s="10" t="s">
        <v>134</v>
      </c>
      <c r="E1" s="10" t="s">
        <v>135</v>
      </c>
      <c r="F1" s="10" t="s">
        <v>136</v>
      </c>
      <c r="G1" s="10" t="s">
        <v>137</v>
      </c>
      <c r="H1" s="10" t="s">
        <v>138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1"/>
      <c r="B3" s="98"/>
      <c r="C3" s="11"/>
      <c r="D3" s="12">
        <v>1084.58</v>
      </c>
      <c r="E3" s="13"/>
      <c r="F3" s="13"/>
      <c r="G3" s="13"/>
      <c r="H3" s="14"/>
    </row>
    <row r="4" spans="1:8">
      <c r="A4" s="95" t="s">
        <v>139</v>
      </c>
      <c r="B4" s="15" t="s">
        <v>140</v>
      </c>
      <c r="C4" s="11"/>
      <c r="D4" s="12">
        <v>997.5</v>
      </c>
      <c r="E4" s="13"/>
      <c r="F4" s="13"/>
      <c r="G4" s="13"/>
      <c r="H4" s="14"/>
    </row>
    <row r="5" spans="1:8">
      <c r="A5" s="95"/>
      <c r="B5" s="15" t="s">
        <v>141</v>
      </c>
      <c r="C5" s="10"/>
      <c r="D5" s="12">
        <v>87.08</v>
      </c>
      <c r="E5" s="13"/>
      <c r="F5" s="13"/>
      <c r="G5" s="13"/>
      <c r="H5" s="16"/>
    </row>
    <row r="6" spans="1:8">
      <c r="A6" s="93"/>
      <c r="B6" s="15" t="s">
        <v>142</v>
      </c>
      <c r="C6" s="10"/>
      <c r="D6" s="12">
        <v>0</v>
      </c>
      <c r="E6" s="13"/>
      <c r="F6" s="13"/>
      <c r="G6" s="13"/>
      <c r="H6" s="16"/>
    </row>
    <row r="7" spans="1:8">
      <c r="A7" s="93"/>
      <c r="B7" s="15" t="s">
        <v>143</v>
      </c>
      <c r="C7" s="10"/>
      <c r="D7" s="12">
        <v>0</v>
      </c>
      <c r="E7" s="13"/>
      <c r="F7" s="13"/>
      <c r="G7" s="13"/>
      <c r="H7" s="16"/>
    </row>
    <row r="8" spans="1:8">
      <c r="A8" s="99" t="s">
        <v>105</v>
      </c>
      <c r="B8" s="100"/>
      <c r="C8" s="95" t="s">
        <v>144</v>
      </c>
      <c r="D8" s="17">
        <v>1084.58</v>
      </c>
      <c r="E8" s="13">
        <v>14</v>
      </c>
      <c r="F8" s="13" t="s">
        <v>145</v>
      </c>
      <c r="G8" s="17">
        <v>77.47</v>
      </c>
      <c r="H8" s="16"/>
    </row>
    <row r="9" spans="1:8">
      <c r="A9" s="94">
        <v>1</v>
      </c>
      <c r="B9" s="15" t="s">
        <v>140</v>
      </c>
      <c r="C9" s="95"/>
      <c r="D9" s="17">
        <v>997.5</v>
      </c>
      <c r="E9" s="13"/>
      <c r="F9" s="13"/>
      <c r="G9" s="13"/>
      <c r="H9" s="93" t="s">
        <v>41</v>
      </c>
    </row>
    <row r="10" spans="1:8">
      <c r="A10" s="95"/>
      <c r="B10" s="15" t="s">
        <v>141</v>
      </c>
      <c r="C10" s="95"/>
      <c r="D10" s="17">
        <v>87.08</v>
      </c>
      <c r="E10" s="13"/>
      <c r="F10" s="13"/>
      <c r="G10" s="13"/>
      <c r="H10" s="93"/>
    </row>
    <row r="11" spans="1:8">
      <c r="A11" s="95"/>
      <c r="B11" s="15" t="s">
        <v>142</v>
      </c>
      <c r="C11" s="95"/>
      <c r="D11" s="17">
        <v>0</v>
      </c>
      <c r="E11" s="13"/>
      <c r="F11" s="13"/>
      <c r="G11" s="13"/>
      <c r="H11" s="93"/>
    </row>
    <row r="12" spans="1:8">
      <c r="A12" s="95"/>
      <c r="B12" s="15" t="s">
        <v>143</v>
      </c>
      <c r="C12" s="95"/>
      <c r="D12" s="17">
        <v>0</v>
      </c>
      <c r="E12" s="13"/>
      <c r="F12" s="13"/>
      <c r="G12" s="13"/>
      <c r="H12" s="93"/>
    </row>
    <row r="13" spans="1:8" ht="24.6">
      <c r="A13" s="97" t="s">
        <v>83</v>
      </c>
      <c r="B13" s="98"/>
      <c r="C13" s="10"/>
      <c r="D13" s="12">
        <v>1298.2561538462</v>
      </c>
      <c r="E13" s="13"/>
      <c r="F13" s="13"/>
      <c r="G13" s="13"/>
      <c r="H13" s="16"/>
    </row>
    <row r="14" spans="1:8">
      <c r="A14" s="95" t="s">
        <v>146</v>
      </c>
      <c r="B14" s="15" t="s">
        <v>140</v>
      </c>
      <c r="C14" s="10"/>
      <c r="D14" s="12">
        <v>0</v>
      </c>
      <c r="E14" s="13"/>
      <c r="F14" s="13"/>
      <c r="G14" s="13"/>
      <c r="H14" s="16"/>
    </row>
    <row r="15" spans="1:8">
      <c r="A15" s="95"/>
      <c r="B15" s="15" t="s">
        <v>141</v>
      </c>
      <c r="C15" s="10"/>
      <c r="D15" s="12">
        <v>0</v>
      </c>
      <c r="E15" s="13"/>
      <c r="F15" s="13"/>
      <c r="G15" s="13"/>
      <c r="H15" s="16"/>
    </row>
    <row r="16" spans="1:8">
      <c r="A16" s="95"/>
      <c r="B16" s="15" t="s">
        <v>142</v>
      </c>
      <c r="C16" s="10"/>
      <c r="D16" s="12">
        <v>0</v>
      </c>
      <c r="E16" s="13"/>
      <c r="F16" s="13"/>
      <c r="G16" s="13"/>
      <c r="H16" s="16"/>
    </row>
    <row r="17" spans="1:8">
      <c r="A17" s="95"/>
      <c r="B17" s="15" t="s">
        <v>143</v>
      </c>
      <c r="C17" s="10"/>
      <c r="D17" s="12">
        <v>1298.2561538462</v>
      </c>
      <c r="E17" s="13"/>
      <c r="F17" s="13"/>
      <c r="G17" s="13"/>
      <c r="H17" s="16"/>
    </row>
    <row r="18" spans="1:8">
      <c r="A18" s="99" t="s">
        <v>83</v>
      </c>
      <c r="B18" s="100"/>
      <c r="C18" s="95" t="s">
        <v>144</v>
      </c>
      <c r="D18" s="17">
        <v>124.53</v>
      </c>
      <c r="E18" s="13">
        <v>14</v>
      </c>
      <c r="F18" s="13" t="s">
        <v>145</v>
      </c>
      <c r="G18" s="17">
        <v>8.8949999999999996</v>
      </c>
      <c r="H18" s="16"/>
    </row>
    <row r="19" spans="1:8">
      <c r="A19" s="94">
        <v>1</v>
      </c>
      <c r="B19" s="15" t="s">
        <v>140</v>
      </c>
      <c r="C19" s="95"/>
      <c r="D19" s="17">
        <v>0</v>
      </c>
      <c r="E19" s="13"/>
      <c r="F19" s="13"/>
      <c r="G19" s="13"/>
      <c r="H19" s="93" t="s">
        <v>41</v>
      </c>
    </row>
    <row r="20" spans="1:8">
      <c r="A20" s="95"/>
      <c r="B20" s="15" t="s">
        <v>141</v>
      </c>
      <c r="C20" s="95"/>
      <c r="D20" s="17">
        <v>0</v>
      </c>
      <c r="E20" s="13"/>
      <c r="F20" s="13"/>
      <c r="G20" s="13"/>
      <c r="H20" s="93"/>
    </row>
    <row r="21" spans="1:8">
      <c r="A21" s="95"/>
      <c r="B21" s="15" t="s">
        <v>142</v>
      </c>
      <c r="C21" s="95"/>
      <c r="D21" s="17">
        <v>0</v>
      </c>
      <c r="E21" s="13"/>
      <c r="F21" s="13"/>
      <c r="G21" s="13"/>
      <c r="H21" s="93"/>
    </row>
    <row r="22" spans="1:8">
      <c r="A22" s="95"/>
      <c r="B22" s="15" t="s">
        <v>143</v>
      </c>
      <c r="C22" s="95"/>
      <c r="D22" s="17">
        <v>124.53</v>
      </c>
      <c r="E22" s="13"/>
      <c r="F22" s="13"/>
      <c r="G22" s="13"/>
      <c r="H22" s="93"/>
    </row>
    <row r="23" spans="1:8">
      <c r="A23" s="99" t="s">
        <v>83</v>
      </c>
      <c r="B23" s="100"/>
      <c r="C23" s="95" t="s">
        <v>147</v>
      </c>
      <c r="D23" s="17">
        <v>390.38</v>
      </c>
      <c r="E23" s="13">
        <v>1</v>
      </c>
      <c r="F23" s="13" t="s">
        <v>145</v>
      </c>
      <c r="G23" s="17">
        <v>390.38</v>
      </c>
      <c r="H23" s="16"/>
    </row>
    <row r="24" spans="1:8">
      <c r="A24" s="94">
        <v>2</v>
      </c>
      <c r="B24" s="15" t="s">
        <v>140</v>
      </c>
      <c r="C24" s="95"/>
      <c r="D24" s="17">
        <v>0</v>
      </c>
      <c r="E24" s="13"/>
      <c r="F24" s="13"/>
      <c r="G24" s="13"/>
      <c r="H24" s="93" t="s">
        <v>41</v>
      </c>
    </row>
    <row r="25" spans="1:8">
      <c r="A25" s="95"/>
      <c r="B25" s="15" t="s">
        <v>141</v>
      </c>
      <c r="C25" s="95"/>
      <c r="D25" s="17">
        <v>0</v>
      </c>
      <c r="E25" s="13"/>
      <c r="F25" s="13"/>
      <c r="G25" s="13"/>
      <c r="H25" s="93"/>
    </row>
    <row r="26" spans="1:8">
      <c r="A26" s="95"/>
      <c r="B26" s="15" t="s">
        <v>142</v>
      </c>
      <c r="C26" s="95"/>
      <c r="D26" s="17">
        <v>0</v>
      </c>
      <c r="E26" s="13"/>
      <c r="F26" s="13"/>
      <c r="G26" s="13"/>
      <c r="H26" s="93"/>
    </row>
    <row r="27" spans="1:8">
      <c r="A27" s="95"/>
      <c r="B27" s="15" t="s">
        <v>143</v>
      </c>
      <c r="C27" s="95"/>
      <c r="D27" s="17">
        <v>390.38</v>
      </c>
      <c r="E27" s="13"/>
      <c r="F27" s="13"/>
      <c r="G27" s="13"/>
      <c r="H27" s="93"/>
    </row>
    <row r="28" spans="1:8">
      <c r="A28" s="99" t="s">
        <v>83</v>
      </c>
      <c r="B28" s="100"/>
      <c r="C28" s="95" t="s">
        <v>148</v>
      </c>
      <c r="D28" s="17">
        <v>783.34615384614995</v>
      </c>
      <c r="E28" s="13">
        <v>75</v>
      </c>
      <c r="F28" s="13" t="s">
        <v>145</v>
      </c>
      <c r="G28" s="17">
        <v>10.444615384615</v>
      </c>
      <c r="H28" s="16"/>
    </row>
    <row r="29" spans="1:8">
      <c r="A29" s="94">
        <v>3</v>
      </c>
      <c r="B29" s="15" t="s">
        <v>140</v>
      </c>
      <c r="C29" s="95"/>
      <c r="D29" s="17">
        <v>0</v>
      </c>
      <c r="E29" s="13"/>
      <c r="F29" s="13"/>
      <c r="G29" s="13"/>
      <c r="H29" s="93" t="s">
        <v>41</v>
      </c>
    </row>
    <row r="30" spans="1:8">
      <c r="A30" s="95"/>
      <c r="B30" s="15" t="s">
        <v>141</v>
      </c>
      <c r="C30" s="95"/>
      <c r="D30" s="17">
        <v>0</v>
      </c>
      <c r="E30" s="13"/>
      <c r="F30" s="13"/>
      <c r="G30" s="13"/>
      <c r="H30" s="93"/>
    </row>
    <row r="31" spans="1:8">
      <c r="A31" s="95"/>
      <c r="B31" s="15" t="s">
        <v>142</v>
      </c>
      <c r="C31" s="95"/>
      <c r="D31" s="17">
        <v>0</v>
      </c>
      <c r="E31" s="13"/>
      <c r="F31" s="13"/>
      <c r="G31" s="13"/>
      <c r="H31" s="93"/>
    </row>
    <row r="32" spans="1:8">
      <c r="A32" s="95"/>
      <c r="B32" s="15" t="s">
        <v>143</v>
      </c>
      <c r="C32" s="95"/>
      <c r="D32" s="17">
        <v>783.34615384614995</v>
      </c>
      <c r="E32" s="13"/>
      <c r="F32" s="13"/>
      <c r="G32" s="13"/>
      <c r="H32" s="93"/>
    </row>
    <row r="33" spans="1:8" ht="24.6">
      <c r="A33" s="97" t="s">
        <v>109</v>
      </c>
      <c r="B33" s="98"/>
      <c r="C33" s="10"/>
      <c r="D33" s="12">
        <v>10222.395076624</v>
      </c>
      <c r="E33" s="13"/>
      <c r="F33" s="13"/>
      <c r="G33" s="13"/>
      <c r="H33" s="16"/>
    </row>
    <row r="34" spans="1:8">
      <c r="A34" s="95" t="s">
        <v>139</v>
      </c>
      <c r="B34" s="15" t="s">
        <v>140</v>
      </c>
      <c r="C34" s="10"/>
      <c r="D34" s="12">
        <v>6142.3434796452002</v>
      </c>
      <c r="E34" s="13"/>
      <c r="F34" s="13"/>
      <c r="G34" s="13"/>
      <c r="H34" s="16"/>
    </row>
    <row r="35" spans="1:8">
      <c r="A35" s="95"/>
      <c r="B35" s="15" t="s">
        <v>141</v>
      </c>
      <c r="C35" s="10"/>
      <c r="D35" s="12">
        <v>1026.5113513238</v>
      </c>
      <c r="E35" s="13"/>
      <c r="F35" s="13"/>
      <c r="G35" s="13"/>
      <c r="H35" s="16"/>
    </row>
    <row r="36" spans="1:8">
      <c r="A36" s="95"/>
      <c r="B36" s="15" t="s">
        <v>142</v>
      </c>
      <c r="C36" s="10"/>
      <c r="D36" s="12">
        <v>3053.5402456549</v>
      </c>
      <c r="E36" s="13"/>
      <c r="F36" s="13"/>
      <c r="G36" s="13"/>
      <c r="H36" s="16"/>
    </row>
    <row r="37" spans="1:8">
      <c r="A37" s="95"/>
      <c r="B37" s="15" t="s">
        <v>143</v>
      </c>
      <c r="C37" s="10"/>
      <c r="D37" s="12">
        <v>0</v>
      </c>
      <c r="E37" s="13"/>
      <c r="F37" s="13"/>
      <c r="G37" s="13"/>
      <c r="H37" s="16"/>
    </row>
    <row r="38" spans="1:8">
      <c r="A38" s="99" t="s">
        <v>111</v>
      </c>
      <c r="B38" s="100"/>
      <c r="C38" s="95" t="s">
        <v>147</v>
      </c>
      <c r="D38" s="17">
        <v>3400.0065639643999</v>
      </c>
      <c r="E38" s="13">
        <v>1</v>
      </c>
      <c r="F38" s="13" t="s">
        <v>145</v>
      </c>
      <c r="G38" s="17">
        <v>3400.0065639643999</v>
      </c>
      <c r="H38" s="16"/>
    </row>
    <row r="39" spans="1:8">
      <c r="A39" s="94">
        <v>1</v>
      </c>
      <c r="B39" s="15" t="s">
        <v>140</v>
      </c>
      <c r="C39" s="95"/>
      <c r="D39" s="17">
        <v>332.56706822870001</v>
      </c>
      <c r="E39" s="13"/>
      <c r="F39" s="13"/>
      <c r="G39" s="13"/>
      <c r="H39" s="93" t="s">
        <v>41</v>
      </c>
    </row>
    <row r="40" spans="1:8">
      <c r="A40" s="95"/>
      <c r="B40" s="15" t="s">
        <v>141</v>
      </c>
      <c r="C40" s="95"/>
      <c r="D40" s="17">
        <v>13.899250080810001</v>
      </c>
      <c r="E40" s="13"/>
      <c r="F40" s="13"/>
      <c r="G40" s="13"/>
      <c r="H40" s="93"/>
    </row>
    <row r="41" spans="1:8">
      <c r="A41" s="95"/>
      <c r="B41" s="15" t="s">
        <v>142</v>
      </c>
      <c r="C41" s="95"/>
      <c r="D41" s="17">
        <v>3053.5402456549</v>
      </c>
      <c r="E41" s="13"/>
      <c r="F41" s="13"/>
      <c r="G41" s="13"/>
      <c r="H41" s="93"/>
    </row>
    <row r="42" spans="1:8">
      <c r="A42" s="95"/>
      <c r="B42" s="15" t="s">
        <v>143</v>
      </c>
      <c r="C42" s="95"/>
      <c r="D42" s="17">
        <v>0</v>
      </c>
      <c r="E42" s="13"/>
      <c r="F42" s="13"/>
      <c r="G42" s="13"/>
      <c r="H42" s="93"/>
    </row>
    <row r="43" spans="1:8">
      <c r="A43" s="99" t="s">
        <v>116</v>
      </c>
      <c r="B43" s="100"/>
      <c r="C43" s="95" t="s">
        <v>148</v>
      </c>
      <c r="D43" s="17">
        <v>6822.3885126594996</v>
      </c>
      <c r="E43" s="13">
        <v>75</v>
      </c>
      <c r="F43" s="13" t="s">
        <v>145</v>
      </c>
      <c r="G43" s="17">
        <v>90.965180168792998</v>
      </c>
      <c r="H43" s="16"/>
    </row>
    <row r="44" spans="1:8">
      <c r="A44" s="94">
        <v>2</v>
      </c>
      <c r="B44" s="15" t="s">
        <v>140</v>
      </c>
      <c r="C44" s="95"/>
      <c r="D44" s="17">
        <v>5809.7764114165002</v>
      </c>
      <c r="E44" s="13"/>
      <c r="F44" s="13"/>
      <c r="G44" s="13"/>
      <c r="H44" s="93" t="s">
        <v>41</v>
      </c>
    </row>
    <row r="45" spans="1:8">
      <c r="A45" s="95"/>
      <c r="B45" s="15" t="s">
        <v>141</v>
      </c>
      <c r="C45" s="95"/>
      <c r="D45" s="17">
        <v>1012.6121012429001</v>
      </c>
      <c r="E45" s="13"/>
      <c r="F45" s="13"/>
      <c r="G45" s="13"/>
      <c r="H45" s="93"/>
    </row>
    <row r="46" spans="1:8">
      <c r="A46" s="95"/>
      <c r="B46" s="15" t="s">
        <v>142</v>
      </c>
      <c r="C46" s="95"/>
      <c r="D46" s="17">
        <v>0</v>
      </c>
      <c r="E46" s="13"/>
      <c r="F46" s="13"/>
      <c r="G46" s="13"/>
      <c r="H46" s="93"/>
    </row>
    <row r="47" spans="1:8">
      <c r="A47" s="95"/>
      <c r="B47" s="15" t="s">
        <v>143</v>
      </c>
      <c r="C47" s="95"/>
      <c r="D47" s="17">
        <v>0</v>
      </c>
      <c r="E47" s="13"/>
      <c r="F47" s="13"/>
      <c r="G47" s="13"/>
      <c r="H47" s="93"/>
    </row>
    <row r="48" spans="1:8" ht="24.6">
      <c r="A48" s="97" t="s">
        <v>69</v>
      </c>
      <c r="B48" s="98"/>
      <c r="C48" s="10"/>
      <c r="D48" s="12">
        <v>215.90968352633001</v>
      </c>
      <c r="E48" s="13"/>
      <c r="F48" s="13"/>
      <c r="G48" s="13"/>
      <c r="H48" s="16"/>
    </row>
    <row r="49" spans="1:8">
      <c r="A49" s="95" t="s">
        <v>149</v>
      </c>
      <c r="B49" s="15" t="s">
        <v>140</v>
      </c>
      <c r="C49" s="10"/>
      <c r="D49" s="12">
        <v>0</v>
      </c>
      <c r="E49" s="13"/>
      <c r="F49" s="13"/>
      <c r="G49" s="13"/>
      <c r="H49" s="16"/>
    </row>
    <row r="50" spans="1:8">
      <c r="A50" s="95"/>
      <c r="B50" s="15" t="s">
        <v>141</v>
      </c>
      <c r="C50" s="10"/>
      <c r="D50" s="12">
        <v>0</v>
      </c>
      <c r="E50" s="13"/>
      <c r="F50" s="13"/>
      <c r="G50" s="13"/>
      <c r="H50" s="16"/>
    </row>
    <row r="51" spans="1:8">
      <c r="A51" s="95"/>
      <c r="B51" s="15" t="s">
        <v>142</v>
      </c>
      <c r="C51" s="10"/>
      <c r="D51" s="12">
        <v>0</v>
      </c>
      <c r="E51" s="13"/>
      <c r="F51" s="13"/>
      <c r="G51" s="13"/>
      <c r="H51" s="16"/>
    </row>
    <row r="52" spans="1:8">
      <c r="A52" s="95"/>
      <c r="B52" s="15" t="s">
        <v>143</v>
      </c>
      <c r="C52" s="10"/>
      <c r="D52" s="12">
        <v>215.90968352633001</v>
      </c>
      <c r="E52" s="13"/>
      <c r="F52" s="13"/>
      <c r="G52" s="13"/>
      <c r="H52" s="16"/>
    </row>
    <row r="53" spans="1:8">
      <c r="A53" s="99" t="s">
        <v>114</v>
      </c>
      <c r="B53" s="100"/>
      <c r="C53" s="95" t="s">
        <v>147</v>
      </c>
      <c r="D53" s="17">
        <v>0</v>
      </c>
      <c r="E53" s="13">
        <v>1</v>
      </c>
      <c r="F53" s="13" t="s">
        <v>145</v>
      </c>
      <c r="G53" s="17">
        <v>0</v>
      </c>
      <c r="H53" s="16"/>
    </row>
    <row r="54" spans="1:8">
      <c r="A54" s="94">
        <v>1</v>
      </c>
      <c r="B54" s="15" t="s">
        <v>140</v>
      </c>
      <c r="C54" s="95"/>
      <c r="D54" s="17">
        <v>0</v>
      </c>
      <c r="E54" s="13"/>
      <c r="F54" s="13"/>
      <c r="G54" s="13"/>
      <c r="H54" s="93" t="s">
        <v>41</v>
      </c>
    </row>
    <row r="55" spans="1:8">
      <c r="A55" s="95"/>
      <c r="B55" s="15" t="s">
        <v>141</v>
      </c>
      <c r="C55" s="95"/>
      <c r="D55" s="17">
        <v>0</v>
      </c>
      <c r="E55" s="13"/>
      <c r="F55" s="13"/>
      <c r="G55" s="13"/>
      <c r="H55" s="93"/>
    </row>
    <row r="56" spans="1:8">
      <c r="A56" s="95"/>
      <c r="B56" s="15" t="s">
        <v>142</v>
      </c>
      <c r="C56" s="95"/>
      <c r="D56" s="17">
        <v>0</v>
      </c>
      <c r="E56" s="13"/>
      <c r="F56" s="13"/>
      <c r="G56" s="13"/>
      <c r="H56" s="93"/>
    </row>
    <row r="57" spans="1:8">
      <c r="A57" s="95"/>
      <c r="B57" s="15" t="s">
        <v>143</v>
      </c>
      <c r="C57" s="95"/>
      <c r="D57" s="17">
        <v>0</v>
      </c>
      <c r="E57" s="13"/>
      <c r="F57" s="13"/>
      <c r="G57" s="13"/>
      <c r="H57" s="93"/>
    </row>
    <row r="58" spans="1:8">
      <c r="A58" s="99" t="s">
        <v>69</v>
      </c>
      <c r="B58" s="100"/>
      <c r="C58" s="95" t="s">
        <v>148</v>
      </c>
      <c r="D58" s="17">
        <v>215.90968352633001</v>
      </c>
      <c r="E58" s="13">
        <v>75</v>
      </c>
      <c r="F58" s="13" t="s">
        <v>145</v>
      </c>
      <c r="G58" s="17">
        <v>2.8787957803511</v>
      </c>
      <c r="H58" s="16"/>
    </row>
    <row r="59" spans="1:8">
      <c r="A59" s="94">
        <v>2</v>
      </c>
      <c r="B59" s="15" t="s">
        <v>140</v>
      </c>
      <c r="C59" s="95"/>
      <c r="D59" s="17">
        <v>0</v>
      </c>
      <c r="E59" s="13"/>
      <c r="F59" s="13"/>
      <c r="G59" s="13"/>
      <c r="H59" s="93" t="s">
        <v>41</v>
      </c>
    </row>
    <row r="60" spans="1:8">
      <c r="A60" s="95"/>
      <c r="B60" s="15" t="s">
        <v>141</v>
      </c>
      <c r="C60" s="95"/>
      <c r="D60" s="17">
        <v>0</v>
      </c>
      <c r="E60" s="13"/>
      <c r="F60" s="13"/>
      <c r="G60" s="13"/>
      <c r="H60" s="93"/>
    </row>
    <row r="61" spans="1:8">
      <c r="A61" s="95"/>
      <c r="B61" s="15" t="s">
        <v>142</v>
      </c>
      <c r="C61" s="95"/>
      <c r="D61" s="17">
        <v>0</v>
      </c>
      <c r="E61" s="13"/>
      <c r="F61" s="13"/>
      <c r="G61" s="13"/>
      <c r="H61" s="93"/>
    </row>
    <row r="62" spans="1:8">
      <c r="A62" s="95"/>
      <c r="B62" s="15" t="s">
        <v>143</v>
      </c>
      <c r="C62" s="95"/>
      <c r="D62" s="17">
        <v>215.90968352633001</v>
      </c>
      <c r="E62" s="13"/>
      <c r="F62" s="13"/>
      <c r="G62" s="13"/>
      <c r="H62" s="93"/>
    </row>
    <row r="63" spans="1:8" ht="24.6">
      <c r="A63" s="97" t="s">
        <v>119</v>
      </c>
      <c r="B63" s="98"/>
      <c r="C63" s="10"/>
      <c r="D63" s="12">
        <v>906.39297473082001</v>
      </c>
      <c r="E63" s="13"/>
      <c r="F63" s="13"/>
      <c r="G63" s="13"/>
      <c r="H63" s="16"/>
    </row>
    <row r="64" spans="1:8">
      <c r="A64" s="95" t="s">
        <v>150</v>
      </c>
      <c r="B64" s="15" t="s">
        <v>140</v>
      </c>
      <c r="C64" s="10"/>
      <c r="D64" s="12">
        <v>812.27764052397004</v>
      </c>
      <c r="E64" s="13"/>
      <c r="F64" s="13"/>
      <c r="G64" s="13"/>
      <c r="H64" s="16"/>
    </row>
    <row r="65" spans="1:8">
      <c r="A65" s="95"/>
      <c r="B65" s="15" t="s">
        <v>141</v>
      </c>
      <c r="C65" s="10"/>
      <c r="D65" s="12">
        <v>50.446256372198</v>
      </c>
      <c r="E65" s="13"/>
      <c r="F65" s="13"/>
      <c r="G65" s="13"/>
      <c r="H65" s="16"/>
    </row>
    <row r="66" spans="1:8">
      <c r="A66" s="95"/>
      <c r="B66" s="15" t="s">
        <v>142</v>
      </c>
      <c r="C66" s="10"/>
      <c r="D66" s="12">
        <v>0</v>
      </c>
      <c r="E66" s="13"/>
      <c r="F66" s="13"/>
      <c r="G66" s="13"/>
      <c r="H66" s="16"/>
    </row>
    <row r="67" spans="1:8">
      <c r="A67" s="95"/>
      <c r="B67" s="15" t="s">
        <v>143</v>
      </c>
      <c r="C67" s="10"/>
      <c r="D67" s="12">
        <v>0</v>
      </c>
      <c r="E67" s="13"/>
      <c r="F67" s="13"/>
      <c r="G67" s="13"/>
      <c r="H67" s="16"/>
    </row>
    <row r="68" spans="1:8">
      <c r="A68" s="99" t="s">
        <v>43</v>
      </c>
      <c r="B68" s="100"/>
      <c r="C68" s="95" t="s">
        <v>43</v>
      </c>
      <c r="D68" s="17">
        <v>862.72389689616</v>
      </c>
      <c r="E68" s="13">
        <v>2.2999999999999998</v>
      </c>
      <c r="F68" s="13" t="s">
        <v>151</v>
      </c>
      <c r="G68" s="17">
        <v>375.09734647659002</v>
      </c>
      <c r="H68" s="16"/>
    </row>
    <row r="69" spans="1:8">
      <c r="A69" s="94">
        <v>1</v>
      </c>
      <c r="B69" s="15" t="s">
        <v>140</v>
      </c>
      <c r="C69" s="95"/>
      <c r="D69" s="17">
        <v>812.27764052397004</v>
      </c>
      <c r="E69" s="13"/>
      <c r="F69" s="13"/>
      <c r="G69" s="13"/>
      <c r="H69" s="93" t="s">
        <v>152</v>
      </c>
    </row>
    <row r="70" spans="1:8">
      <c r="A70" s="95"/>
      <c r="B70" s="15" t="s">
        <v>141</v>
      </c>
      <c r="C70" s="95"/>
      <c r="D70" s="17">
        <v>50.446256372198</v>
      </c>
      <c r="E70" s="13"/>
      <c r="F70" s="13"/>
      <c r="G70" s="13"/>
      <c r="H70" s="93"/>
    </row>
    <row r="71" spans="1:8">
      <c r="A71" s="95"/>
      <c r="B71" s="15" t="s">
        <v>142</v>
      </c>
      <c r="C71" s="95"/>
      <c r="D71" s="17">
        <v>0</v>
      </c>
      <c r="E71" s="13"/>
      <c r="F71" s="13"/>
      <c r="G71" s="13"/>
      <c r="H71" s="93"/>
    </row>
    <row r="72" spans="1:8">
      <c r="A72" s="95"/>
      <c r="B72" s="15" t="s">
        <v>143</v>
      </c>
      <c r="C72" s="95"/>
      <c r="D72" s="17">
        <v>0</v>
      </c>
      <c r="E72" s="13"/>
      <c r="F72" s="13"/>
      <c r="G72" s="13"/>
      <c r="H72" s="93"/>
    </row>
    <row r="73" spans="1:8">
      <c r="A73" s="95" t="s">
        <v>153</v>
      </c>
      <c r="B73" s="15" t="s">
        <v>140</v>
      </c>
      <c r="C73" s="10"/>
      <c r="D73" s="12">
        <v>812.27764052397004</v>
      </c>
      <c r="E73" s="13"/>
      <c r="F73" s="13"/>
      <c r="G73" s="13"/>
      <c r="H73" s="16"/>
    </row>
    <row r="74" spans="1:8">
      <c r="A74" s="95"/>
      <c r="B74" s="15" t="s">
        <v>141</v>
      </c>
      <c r="C74" s="10"/>
      <c r="D74" s="12">
        <v>50.446256372198</v>
      </c>
      <c r="E74" s="13"/>
      <c r="F74" s="13"/>
      <c r="G74" s="13"/>
      <c r="H74" s="16"/>
    </row>
    <row r="75" spans="1:8">
      <c r="A75" s="95"/>
      <c r="B75" s="15" t="s">
        <v>142</v>
      </c>
      <c r="C75" s="10"/>
      <c r="D75" s="12">
        <v>0</v>
      </c>
      <c r="E75" s="13"/>
      <c r="F75" s="13"/>
      <c r="G75" s="13"/>
      <c r="H75" s="16"/>
    </row>
    <row r="76" spans="1:8">
      <c r="A76" s="95"/>
      <c r="B76" s="15" t="s">
        <v>143</v>
      </c>
      <c r="C76" s="10"/>
      <c r="D76" s="12">
        <v>43.669077834654999</v>
      </c>
      <c r="E76" s="13"/>
      <c r="F76" s="13"/>
      <c r="G76" s="13"/>
      <c r="H76" s="16"/>
    </row>
    <row r="77" spans="1:8">
      <c r="A77" s="99" t="s">
        <v>123</v>
      </c>
      <c r="B77" s="100"/>
      <c r="C77" s="95" t="s">
        <v>43</v>
      </c>
      <c r="D77" s="17">
        <v>43.669077834654999</v>
      </c>
      <c r="E77" s="13">
        <v>2.2999999999999998</v>
      </c>
      <c r="F77" s="13" t="s">
        <v>151</v>
      </c>
      <c r="G77" s="17">
        <v>18.986555580285</v>
      </c>
      <c r="H77" s="16"/>
    </row>
    <row r="78" spans="1:8">
      <c r="A78" s="94">
        <v>1</v>
      </c>
      <c r="B78" s="15" t="s">
        <v>140</v>
      </c>
      <c r="C78" s="95"/>
      <c r="D78" s="17">
        <v>0</v>
      </c>
      <c r="E78" s="13"/>
      <c r="F78" s="13"/>
      <c r="G78" s="13"/>
      <c r="H78" s="93" t="s">
        <v>152</v>
      </c>
    </row>
    <row r="79" spans="1:8">
      <c r="A79" s="95"/>
      <c r="B79" s="15" t="s">
        <v>141</v>
      </c>
      <c r="C79" s="95"/>
      <c r="D79" s="17">
        <v>0</v>
      </c>
      <c r="E79" s="13"/>
      <c r="F79" s="13"/>
      <c r="G79" s="13"/>
      <c r="H79" s="93"/>
    </row>
    <row r="80" spans="1:8">
      <c r="A80" s="95"/>
      <c r="B80" s="15" t="s">
        <v>142</v>
      </c>
      <c r="C80" s="95"/>
      <c r="D80" s="17">
        <v>0</v>
      </c>
      <c r="E80" s="13"/>
      <c r="F80" s="13"/>
      <c r="G80" s="13"/>
      <c r="H80" s="93"/>
    </row>
    <row r="81" spans="1:8">
      <c r="A81" s="95"/>
      <c r="B81" s="15" t="s">
        <v>143</v>
      </c>
      <c r="C81" s="95"/>
      <c r="D81" s="17">
        <v>43.669077834654999</v>
      </c>
      <c r="E81" s="13"/>
      <c r="F81" s="13"/>
      <c r="G81" s="13"/>
      <c r="H81" s="93"/>
    </row>
    <row r="82" spans="1:8" ht="24.6">
      <c r="A82" s="97" t="s">
        <v>125</v>
      </c>
      <c r="B82" s="98"/>
      <c r="C82" s="10"/>
      <c r="D82" s="12">
        <v>65.927317061107004</v>
      </c>
      <c r="E82" s="13"/>
      <c r="F82" s="13"/>
      <c r="G82" s="13"/>
      <c r="H82" s="16"/>
    </row>
    <row r="83" spans="1:8">
      <c r="A83" s="95" t="s">
        <v>154</v>
      </c>
      <c r="B83" s="15" t="s">
        <v>140</v>
      </c>
      <c r="C83" s="10"/>
      <c r="D83" s="12">
        <v>0</v>
      </c>
      <c r="E83" s="13"/>
      <c r="F83" s="13"/>
      <c r="G83" s="13"/>
      <c r="H83" s="16"/>
    </row>
    <row r="84" spans="1:8">
      <c r="A84" s="95"/>
      <c r="B84" s="15" t="s">
        <v>141</v>
      </c>
      <c r="C84" s="10"/>
      <c r="D84" s="12">
        <v>0</v>
      </c>
      <c r="E84" s="13"/>
      <c r="F84" s="13"/>
      <c r="G84" s="13"/>
      <c r="H84" s="16"/>
    </row>
    <row r="85" spans="1:8">
      <c r="A85" s="95"/>
      <c r="B85" s="15" t="s">
        <v>142</v>
      </c>
      <c r="C85" s="10"/>
      <c r="D85" s="12">
        <v>0</v>
      </c>
      <c r="E85" s="13"/>
      <c r="F85" s="13"/>
      <c r="G85" s="13"/>
      <c r="H85" s="16"/>
    </row>
    <row r="86" spans="1:8">
      <c r="A86" s="95"/>
      <c r="B86" s="15" t="s">
        <v>143</v>
      </c>
      <c r="C86" s="10"/>
      <c r="D86" s="12">
        <v>63.336012713281001</v>
      </c>
      <c r="E86" s="13"/>
      <c r="F86" s="13"/>
      <c r="G86" s="13"/>
      <c r="H86" s="16"/>
    </row>
    <row r="87" spans="1:8">
      <c r="A87" s="99" t="s">
        <v>125</v>
      </c>
      <c r="B87" s="100"/>
      <c r="C87" s="95" t="s">
        <v>43</v>
      </c>
      <c r="D87" s="17">
        <v>63.336012713281001</v>
      </c>
      <c r="E87" s="13">
        <v>2.2999999999999998</v>
      </c>
      <c r="F87" s="13" t="s">
        <v>151</v>
      </c>
      <c r="G87" s="17">
        <v>27.537396831860999</v>
      </c>
      <c r="H87" s="16"/>
    </row>
    <row r="88" spans="1:8">
      <c r="A88" s="94">
        <v>1</v>
      </c>
      <c r="B88" s="15" t="s">
        <v>140</v>
      </c>
      <c r="C88" s="95"/>
      <c r="D88" s="17">
        <v>0</v>
      </c>
      <c r="E88" s="13"/>
      <c r="F88" s="13"/>
      <c r="G88" s="13"/>
      <c r="H88" s="93" t="s">
        <v>152</v>
      </c>
    </row>
    <row r="89" spans="1:8">
      <c r="A89" s="95"/>
      <c r="B89" s="15" t="s">
        <v>141</v>
      </c>
      <c r="C89" s="95"/>
      <c r="D89" s="17">
        <v>0</v>
      </c>
      <c r="E89" s="13"/>
      <c r="F89" s="13"/>
      <c r="G89" s="13"/>
      <c r="H89" s="93"/>
    </row>
    <row r="90" spans="1:8">
      <c r="A90" s="95"/>
      <c r="B90" s="15" t="s">
        <v>142</v>
      </c>
      <c r="C90" s="95"/>
      <c r="D90" s="17">
        <v>0</v>
      </c>
      <c r="E90" s="13"/>
      <c r="F90" s="13"/>
      <c r="G90" s="13"/>
      <c r="H90" s="93"/>
    </row>
    <row r="91" spans="1:8">
      <c r="A91" s="95"/>
      <c r="B91" s="15" t="s">
        <v>143</v>
      </c>
      <c r="C91" s="95"/>
      <c r="D91" s="17">
        <v>63.336012713281001</v>
      </c>
      <c r="E91" s="13"/>
      <c r="F91" s="13"/>
      <c r="G91" s="13"/>
      <c r="H91" s="93"/>
    </row>
    <row r="92" spans="1:8">
      <c r="A92" s="95" t="s">
        <v>155</v>
      </c>
      <c r="B92" s="15" t="s">
        <v>140</v>
      </c>
      <c r="C92" s="10"/>
      <c r="D92" s="12">
        <v>0</v>
      </c>
      <c r="E92" s="13"/>
      <c r="F92" s="13"/>
      <c r="G92" s="13"/>
      <c r="H92" s="16"/>
    </row>
    <row r="93" spans="1:8">
      <c r="A93" s="95"/>
      <c r="B93" s="15" t="s">
        <v>141</v>
      </c>
      <c r="C93" s="10"/>
      <c r="D93" s="12">
        <v>0</v>
      </c>
      <c r="E93" s="13"/>
      <c r="F93" s="13"/>
      <c r="G93" s="13"/>
      <c r="H93" s="16"/>
    </row>
    <row r="94" spans="1:8">
      <c r="A94" s="95"/>
      <c r="B94" s="15" t="s">
        <v>142</v>
      </c>
      <c r="C94" s="10"/>
      <c r="D94" s="12">
        <v>0</v>
      </c>
      <c r="E94" s="13"/>
      <c r="F94" s="13"/>
      <c r="G94" s="13"/>
      <c r="H94" s="16"/>
    </row>
    <row r="95" spans="1:8">
      <c r="A95" s="95"/>
      <c r="B95" s="15" t="s">
        <v>143</v>
      </c>
      <c r="C95" s="10"/>
      <c r="D95" s="12">
        <v>65.927317061107004</v>
      </c>
      <c r="E95" s="13"/>
      <c r="F95" s="13"/>
      <c r="G95" s="13"/>
      <c r="H95" s="16"/>
    </row>
    <row r="96" spans="1:8">
      <c r="A96" s="99" t="s">
        <v>125</v>
      </c>
      <c r="B96" s="100"/>
      <c r="C96" s="95" t="s">
        <v>156</v>
      </c>
      <c r="D96" s="17">
        <v>2.5913043478261</v>
      </c>
      <c r="E96" s="13">
        <v>2.0000000000000001E-4</v>
      </c>
      <c r="F96" s="13" t="s">
        <v>157</v>
      </c>
      <c r="G96" s="17">
        <v>12956.521739129999</v>
      </c>
      <c r="H96" s="16"/>
    </row>
    <row r="97" spans="1:8">
      <c r="A97" s="94">
        <v>1</v>
      </c>
      <c r="B97" s="15" t="s">
        <v>140</v>
      </c>
      <c r="C97" s="95"/>
      <c r="D97" s="17">
        <v>0</v>
      </c>
      <c r="E97" s="13"/>
      <c r="F97" s="13"/>
      <c r="G97" s="13"/>
      <c r="H97" s="93" t="s">
        <v>158</v>
      </c>
    </row>
    <row r="98" spans="1:8">
      <c r="A98" s="95"/>
      <c r="B98" s="15" t="s">
        <v>141</v>
      </c>
      <c r="C98" s="95"/>
      <c r="D98" s="17">
        <v>0</v>
      </c>
      <c r="E98" s="13"/>
      <c r="F98" s="13"/>
      <c r="G98" s="13"/>
      <c r="H98" s="93"/>
    </row>
    <row r="99" spans="1:8">
      <c r="A99" s="95"/>
      <c r="B99" s="15" t="s">
        <v>142</v>
      </c>
      <c r="C99" s="95"/>
      <c r="D99" s="17">
        <v>0</v>
      </c>
      <c r="E99" s="13"/>
      <c r="F99" s="13"/>
      <c r="G99" s="13"/>
      <c r="H99" s="93"/>
    </row>
    <row r="100" spans="1:8">
      <c r="A100" s="95"/>
      <c r="B100" s="15" t="s">
        <v>143</v>
      </c>
      <c r="C100" s="95"/>
      <c r="D100" s="17">
        <v>2.5913043478261</v>
      </c>
      <c r="E100" s="13"/>
      <c r="F100" s="13"/>
      <c r="G100" s="13"/>
      <c r="H100" s="93"/>
    </row>
    <row r="101" spans="1:8" ht="24.6">
      <c r="A101" s="97" t="s">
        <v>127</v>
      </c>
      <c r="B101" s="98"/>
      <c r="C101" s="10"/>
      <c r="D101" s="12">
        <v>7.8</v>
      </c>
      <c r="E101" s="13"/>
      <c r="F101" s="13"/>
      <c r="G101" s="13"/>
      <c r="H101" s="16"/>
    </row>
    <row r="102" spans="1:8">
      <c r="A102" s="95" t="s">
        <v>159</v>
      </c>
      <c r="B102" s="15" t="s">
        <v>140</v>
      </c>
      <c r="C102" s="10"/>
      <c r="D102" s="12">
        <v>7.8</v>
      </c>
      <c r="E102" s="13"/>
      <c r="F102" s="13"/>
      <c r="G102" s="13"/>
      <c r="H102" s="16"/>
    </row>
    <row r="103" spans="1:8">
      <c r="A103" s="95"/>
      <c r="B103" s="15" t="s">
        <v>141</v>
      </c>
      <c r="C103" s="10"/>
      <c r="D103" s="12">
        <v>0</v>
      </c>
      <c r="E103" s="13"/>
      <c r="F103" s="13"/>
      <c r="G103" s="13"/>
      <c r="H103" s="16"/>
    </row>
    <row r="104" spans="1:8">
      <c r="A104" s="95"/>
      <c r="B104" s="15" t="s">
        <v>142</v>
      </c>
      <c r="C104" s="10"/>
      <c r="D104" s="12">
        <v>0</v>
      </c>
      <c r="E104" s="13"/>
      <c r="F104" s="13"/>
      <c r="G104" s="13"/>
      <c r="H104" s="16"/>
    </row>
    <row r="105" spans="1:8">
      <c r="A105" s="95"/>
      <c r="B105" s="15" t="s">
        <v>143</v>
      </c>
      <c r="C105" s="10"/>
      <c r="D105" s="12">
        <v>0</v>
      </c>
      <c r="E105" s="13"/>
      <c r="F105" s="13"/>
      <c r="G105" s="13"/>
      <c r="H105" s="16"/>
    </row>
    <row r="106" spans="1:8">
      <c r="A106" s="99" t="s">
        <v>129</v>
      </c>
      <c r="B106" s="100"/>
      <c r="C106" s="95" t="s">
        <v>156</v>
      </c>
      <c r="D106" s="17">
        <v>7.8</v>
      </c>
      <c r="E106" s="13">
        <v>2.0000000000000001E-4</v>
      </c>
      <c r="F106" s="13" t="s">
        <v>157</v>
      </c>
      <c r="G106" s="17">
        <v>39000</v>
      </c>
      <c r="H106" s="16"/>
    </row>
    <row r="107" spans="1:8">
      <c r="A107" s="94">
        <v>1</v>
      </c>
      <c r="B107" s="15" t="s">
        <v>140</v>
      </c>
      <c r="C107" s="95"/>
      <c r="D107" s="17">
        <v>7.8</v>
      </c>
      <c r="E107" s="13"/>
      <c r="F107" s="13"/>
      <c r="G107" s="13"/>
      <c r="H107" s="93" t="s">
        <v>158</v>
      </c>
    </row>
    <row r="108" spans="1:8">
      <c r="A108" s="95"/>
      <c r="B108" s="15" t="s">
        <v>141</v>
      </c>
      <c r="C108" s="95"/>
      <c r="D108" s="17">
        <v>0</v>
      </c>
      <c r="E108" s="13"/>
      <c r="F108" s="13"/>
      <c r="G108" s="13"/>
      <c r="H108" s="93"/>
    </row>
    <row r="109" spans="1:8">
      <c r="A109" s="95"/>
      <c r="B109" s="15" t="s">
        <v>142</v>
      </c>
      <c r="C109" s="95"/>
      <c r="D109" s="17">
        <v>0</v>
      </c>
      <c r="E109" s="13"/>
      <c r="F109" s="13"/>
      <c r="G109" s="13"/>
      <c r="H109" s="93"/>
    </row>
    <row r="110" spans="1:8">
      <c r="A110" s="95"/>
      <c r="B110" s="15" t="s">
        <v>143</v>
      </c>
      <c r="C110" s="95"/>
      <c r="D110" s="17">
        <v>0</v>
      </c>
      <c r="E110" s="13"/>
      <c r="F110" s="13"/>
      <c r="G110" s="13"/>
      <c r="H110" s="93"/>
    </row>
    <row r="111" spans="1:8">
      <c r="A111" s="18"/>
      <c r="C111" s="18"/>
      <c r="D111" s="7"/>
      <c r="E111" s="7"/>
      <c r="F111" s="7"/>
      <c r="G111" s="7"/>
      <c r="H111" s="19"/>
    </row>
    <row r="113" spans="1:8">
      <c r="A113" s="96" t="s">
        <v>160</v>
      </c>
      <c r="B113" s="96"/>
      <c r="C113" s="96"/>
      <c r="D113" s="96"/>
      <c r="E113" s="96"/>
      <c r="F113" s="96"/>
      <c r="G113" s="96"/>
      <c r="H113" s="96"/>
    </row>
    <row r="114" spans="1:8">
      <c r="A114" s="96" t="s">
        <v>161</v>
      </c>
      <c r="B114" s="96"/>
      <c r="C114" s="96"/>
      <c r="D114" s="96"/>
      <c r="E114" s="96"/>
      <c r="F114" s="96"/>
      <c r="G114" s="96"/>
      <c r="H114" s="96"/>
    </row>
  </sheetData>
  <mergeCells count="70">
    <mergeCell ref="A3:B3"/>
    <mergeCell ref="A8:B8"/>
    <mergeCell ref="A13:B13"/>
    <mergeCell ref="A18:B18"/>
    <mergeCell ref="A23:B23"/>
    <mergeCell ref="A28:B28"/>
    <mergeCell ref="A33:B33"/>
    <mergeCell ref="A38:B38"/>
    <mergeCell ref="A43:B43"/>
    <mergeCell ref="A48:B48"/>
    <mergeCell ref="A53:B53"/>
    <mergeCell ref="A58:B58"/>
    <mergeCell ref="A63:B63"/>
    <mergeCell ref="A68:B68"/>
    <mergeCell ref="A77:B77"/>
    <mergeCell ref="A73:A76"/>
    <mergeCell ref="A87:B87"/>
    <mergeCell ref="A96:B96"/>
    <mergeCell ref="A101:B101"/>
    <mergeCell ref="A106:B106"/>
    <mergeCell ref="A102:A105"/>
    <mergeCell ref="A54:A57"/>
    <mergeCell ref="A59:A62"/>
    <mergeCell ref="A64:A67"/>
    <mergeCell ref="A69:A72"/>
    <mergeCell ref="A82:B82"/>
    <mergeCell ref="A29:A32"/>
    <mergeCell ref="A34:A37"/>
    <mergeCell ref="A39:A42"/>
    <mergeCell ref="A44:A47"/>
    <mergeCell ref="A49:A52"/>
    <mergeCell ref="A4:A7"/>
    <mergeCell ref="A9:A12"/>
    <mergeCell ref="A14:A17"/>
    <mergeCell ref="A19:A22"/>
    <mergeCell ref="A24:A27"/>
    <mergeCell ref="A88:A91"/>
    <mergeCell ref="A92:A95"/>
    <mergeCell ref="A97:A100"/>
    <mergeCell ref="A113:H113"/>
    <mergeCell ref="A114:H114"/>
    <mergeCell ref="A107:A110"/>
    <mergeCell ref="C8:C12"/>
    <mergeCell ref="C18:C22"/>
    <mergeCell ref="C23:C27"/>
    <mergeCell ref="C28:C32"/>
    <mergeCell ref="C38:C42"/>
    <mergeCell ref="C43:C47"/>
    <mergeCell ref="C53:C57"/>
    <mergeCell ref="C58:C62"/>
    <mergeCell ref="C68:C72"/>
    <mergeCell ref="C77:C81"/>
    <mergeCell ref="C87:C91"/>
    <mergeCell ref="C96:C100"/>
    <mergeCell ref="C106:C110"/>
    <mergeCell ref="A78:A81"/>
    <mergeCell ref="A83:A86"/>
    <mergeCell ref="H9:H12"/>
    <mergeCell ref="H19:H22"/>
    <mergeCell ref="H24:H27"/>
    <mergeCell ref="H29:H32"/>
    <mergeCell ref="H39:H42"/>
    <mergeCell ref="H88:H91"/>
    <mergeCell ref="H97:H100"/>
    <mergeCell ref="H107:H110"/>
    <mergeCell ref="H44:H47"/>
    <mergeCell ref="H54:H57"/>
    <mergeCell ref="H59:H62"/>
    <mergeCell ref="H69:H72"/>
    <mergeCell ref="H78:H8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I11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162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163</v>
      </c>
      <c r="B3" s="2" t="s">
        <v>164</v>
      </c>
      <c r="C3" s="2" t="s">
        <v>165</v>
      </c>
      <c r="D3" s="2" t="s">
        <v>166</v>
      </c>
      <c r="E3" s="2" t="s">
        <v>167</v>
      </c>
      <c r="F3" s="2" t="s">
        <v>168</v>
      </c>
      <c r="G3" s="2" t="s">
        <v>169</v>
      </c>
      <c r="H3" s="2" t="s">
        <v>170</v>
      </c>
    </row>
    <row r="4" spans="1:8" ht="39" customHeight="1">
      <c r="A4" s="3" t="s">
        <v>171</v>
      </c>
      <c r="B4" s="4" t="s">
        <v>145</v>
      </c>
      <c r="C4" s="5">
        <v>63</v>
      </c>
      <c r="D4" s="5">
        <v>4.8225376529421</v>
      </c>
      <c r="E4" s="4"/>
      <c r="F4" s="4"/>
      <c r="G4" s="5">
        <v>303.81987213535001</v>
      </c>
      <c r="H4" s="6"/>
    </row>
    <row r="5" spans="1:8" ht="39" customHeight="1">
      <c r="A5" s="3" t="s">
        <v>172</v>
      </c>
      <c r="B5" s="4" t="s">
        <v>145</v>
      </c>
      <c r="C5" s="5">
        <v>1</v>
      </c>
      <c r="D5" s="5">
        <v>3053.5353739730999</v>
      </c>
      <c r="E5" s="4" t="s">
        <v>173</v>
      </c>
      <c r="F5" s="4"/>
      <c r="G5" s="5">
        <v>3053.5353739730999</v>
      </c>
      <c r="H5" s="6"/>
    </row>
    <row r="6" spans="1:8" ht="39" customHeight="1">
      <c r="A6" s="3" t="s">
        <v>174</v>
      </c>
      <c r="B6" s="4" t="s">
        <v>145</v>
      </c>
      <c r="C6" s="5">
        <v>11.538461538462</v>
      </c>
      <c r="D6" s="5">
        <v>19.644843234890999</v>
      </c>
      <c r="E6" s="4"/>
      <c r="F6" s="4"/>
      <c r="G6" s="5">
        <v>226.6712680949</v>
      </c>
      <c r="H6" s="6"/>
    </row>
    <row r="7" spans="1:8" ht="39" customHeight="1">
      <c r="A7" s="3" t="s">
        <v>175</v>
      </c>
      <c r="B7" s="4" t="s">
        <v>145</v>
      </c>
      <c r="C7" s="5">
        <v>86.538461538462002</v>
      </c>
      <c r="D7" s="5">
        <v>4.1537497551260003</v>
      </c>
      <c r="E7" s="4"/>
      <c r="F7" s="4"/>
      <c r="G7" s="5">
        <v>359.45911342437</v>
      </c>
      <c r="H7" s="6"/>
    </row>
    <row r="8" spans="1:8" ht="39" customHeight="1">
      <c r="A8" s="3" t="s">
        <v>176</v>
      </c>
      <c r="B8" s="4" t="s">
        <v>145</v>
      </c>
      <c r="C8" s="5">
        <v>75</v>
      </c>
      <c r="D8" s="5">
        <v>43.477623465691998</v>
      </c>
      <c r="E8" s="4"/>
      <c r="F8" s="4"/>
      <c r="G8" s="5">
        <v>3260.8217599269001</v>
      </c>
      <c r="H8" s="6"/>
    </row>
    <row r="9" spans="1:8" ht="39" customHeight="1">
      <c r="A9" s="3" t="s">
        <v>177</v>
      </c>
      <c r="B9" s="4" t="s">
        <v>145</v>
      </c>
      <c r="C9" s="5">
        <v>75</v>
      </c>
      <c r="D9" s="5">
        <v>17.038066125193001</v>
      </c>
      <c r="E9" s="4"/>
      <c r="F9" s="4"/>
      <c r="G9" s="5">
        <v>1277.8549593895</v>
      </c>
      <c r="H9" s="6"/>
    </row>
    <row r="10" spans="1:8" ht="39" customHeight="1">
      <c r="A10" s="3" t="s">
        <v>178</v>
      </c>
      <c r="B10" s="4" t="s">
        <v>151</v>
      </c>
      <c r="C10" s="5">
        <v>0.23</v>
      </c>
      <c r="D10" s="5">
        <v>222.07854046447</v>
      </c>
      <c r="E10" s="4">
        <v>6</v>
      </c>
      <c r="F10" s="4"/>
      <c r="G10" s="5">
        <v>51.078064306827997</v>
      </c>
      <c r="H10" s="6"/>
    </row>
    <row r="11" spans="1:8" ht="39" customHeight="1">
      <c r="A11" s="3" t="s">
        <v>179</v>
      </c>
      <c r="B11" s="4" t="s">
        <v>145</v>
      </c>
      <c r="C11" s="5">
        <v>5.2272727272727</v>
      </c>
      <c r="D11" s="5">
        <v>50.013676575223002</v>
      </c>
      <c r="E11" s="4">
        <v>6</v>
      </c>
      <c r="F11" s="4"/>
      <c r="G11" s="5">
        <v>261.4351275523</v>
      </c>
      <c r="H11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8"/>
  <sheetViews>
    <sheetView topLeftCell="A4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8" t="s">
        <v>3</v>
      </c>
      <c r="B13" s="88"/>
      <c r="C13" s="88"/>
      <c r="D13" s="88"/>
      <c r="E13" s="88"/>
      <c r="F13" s="88"/>
      <c r="G13" s="88"/>
      <c r="H13" s="88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29</v>
      </c>
      <c r="C18" s="92" t="s">
        <v>30</v>
      </c>
      <c r="D18" s="89" t="s">
        <v>31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40</v>
      </c>
      <c r="C25" s="42" t="s">
        <v>41</v>
      </c>
      <c r="D25" s="41">
        <v>7139.8434796452002</v>
      </c>
      <c r="E25" s="41">
        <v>1113.5913513237999</v>
      </c>
      <c r="F25" s="41">
        <v>3053.5402456549</v>
      </c>
      <c r="G25" s="41">
        <v>0</v>
      </c>
      <c r="H25" s="41">
        <v>11306.975076623999</v>
      </c>
    </row>
    <row r="26" spans="1:8">
      <c r="A26" s="2">
        <v>2</v>
      </c>
      <c r="B26" s="2" t="s">
        <v>42</v>
      </c>
      <c r="C26" s="42" t="s">
        <v>43</v>
      </c>
      <c r="D26" s="41">
        <v>812.27764052397004</v>
      </c>
      <c r="E26" s="41">
        <v>50.446256372198</v>
      </c>
      <c r="F26" s="41">
        <v>0</v>
      </c>
      <c r="G26" s="41">
        <v>0</v>
      </c>
      <c r="H26" s="41">
        <v>862.72389689616</v>
      </c>
    </row>
    <row r="27" spans="1:8">
      <c r="A27" s="2">
        <v>3</v>
      </c>
      <c r="B27" s="2" t="s">
        <v>44</v>
      </c>
      <c r="C27" s="42" t="s">
        <v>45</v>
      </c>
      <c r="D27" s="41">
        <v>7.8</v>
      </c>
      <c r="E27" s="41">
        <v>0</v>
      </c>
      <c r="F27" s="41">
        <v>0</v>
      </c>
      <c r="G27" s="41">
        <v>0</v>
      </c>
      <c r="H27" s="41">
        <v>7.8</v>
      </c>
    </row>
    <row r="28" spans="1:8">
      <c r="A28" s="2"/>
      <c r="B28" s="33"/>
      <c r="C28" s="33" t="s">
        <v>46</v>
      </c>
      <c r="D28" s="41">
        <v>7959.9211201691996</v>
      </c>
      <c r="E28" s="41">
        <v>1164.0376076959999</v>
      </c>
      <c r="F28" s="41">
        <v>3053.5402456549</v>
      </c>
      <c r="G28" s="41">
        <v>0</v>
      </c>
      <c r="H28" s="41">
        <v>12177.49897352</v>
      </c>
    </row>
    <row r="29" spans="1:8">
      <c r="A29" s="2"/>
      <c r="B29" s="33"/>
      <c r="C29" s="44" t="s">
        <v>47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48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49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50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51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52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53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54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55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56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57</v>
      </c>
      <c r="D44" s="41">
        <v>7959.9211201691996</v>
      </c>
      <c r="E44" s="41">
        <v>1164.0376076959999</v>
      </c>
      <c r="F44" s="41">
        <v>3053.5402456549</v>
      </c>
      <c r="G44" s="41">
        <v>0</v>
      </c>
      <c r="H44" s="41">
        <v>12177.49897352</v>
      </c>
    </row>
    <row r="45" spans="1:8">
      <c r="A45" s="2"/>
      <c r="B45" s="33"/>
      <c r="C45" s="44" t="s">
        <v>58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59</v>
      </c>
      <c r="C46" s="42" t="s">
        <v>60</v>
      </c>
      <c r="D46" s="41">
        <v>178.49608699113</v>
      </c>
      <c r="E46" s="41">
        <v>27.839783783093999</v>
      </c>
      <c r="F46" s="41">
        <v>0</v>
      </c>
      <c r="G46" s="41">
        <v>0</v>
      </c>
      <c r="H46" s="41">
        <v>206.33587077422999</v>
      </c>
    </row>
    <row r="47" spans="1:8" ht="31.2">
      <c r="A47" s="2">
        <v>5</v>
      </c>
      <c r="B47" s="2" t="s">
        <v>59</v>
      </c>
      <c r="C47" s="42" t="s">
        <v>61</v>
      </c>
      <c r="D47" s="41">
        <v>16.245552810479001</v>
      </c>
      <c r="E47" s="41">
        <v>1.0089251274440001</v>
      </c>
      <c r="F47" s="41">
        <v>0</v>
      </c>
      <c r="G47" s="41">
        <v>0</v>
      </c>
      <c r="H47" s="41">
        <v>17.254477937922999</v>
      </c>
    </row>
    <row r="48" spans="1:8" ht="31.2">
      <c r="A48" s="2">
        <v>6</v>
      </c>
      <c r="B48" s="2" t="s">
        <v>59</v>
      </c>
      <c r="C48" s="42" t="s">
        <v>62</v>
      </c>
      <c r="D48" s="41">
        <v>0.156</v>
      </c>
      <c r="E48" s="41">
        <v>0</v>
      </c>
      <c r="F48" s="41">
        <v>0</v>
      </c>
      <c r="G48" s="41">
        <v>0</v>
      </c>
      <c r="H48" s="41">
        <v>0.156</v>
      </c>
    </row>
    <row r="49" spans="1:8">
      <c r="A49" s="2"/>
      <c r="B49" s="33"/>
      <c r="C49" s="33" t="s">
        <v>63</v>
      </c>
      <c r="D49" s="41">
        <v>194.89763980161001</v>
      </c>
      <c r="E49" s="41">
        <v>28.848708910538001</v>
      </c>
      <c r="F49" s="41">
        <v>0</v>
      </c>
      <c r="G49" s="41">
        <v>0</v>
      </c>
      <c r="H49" s="41">
        <v>223.74634871215</v>
      </c>
    </row>
    <row r="50" spans="1:8">
      <c r="A50" s="2"/>
      <c r="B50" s="33"/>
      <c r="C50" s="33" t="s">
        <v>64</v>
      </c>
      <c r="D50" s="41">
        <v>8154.8187599707999</v>
      </c>
      <c r="E50" s="41">
        <v>1192.8863166065</v>
      </c>
      <c r="F50" s="41">
        <v>3053.5402456549</v>
      </c>
      <c r="G50" s="41">
        <v>0</v>
      </c>
      <c r="H50" s="41">
        <v>12401.245322232</v>
      </c>
    </row>
    <row r="51" spans="1:8">
      <c r="A51" s="2"/>
      <c r="B51" s="33"/>
      <c r="C51" s="33" t="s">
        <v>65</v>
      </c>
      <c r="D51" s="41"/>
      <c r="E51" s="41"/>
      <c r="F51" s="41"/>
      <c r="G51" s="41"/>
      <c r="H51" s="41"/>
    </row>
    <row r="52" spans="1:8" ht="31.2">
      <c r="A52" s="2">
        <v>7</v>
      </c>
      <c r="B52" s="2" t="s">
        <v>66</v>
      </c>
      <c r="C52" s="48" t="s">
        <v>67</v>
      </c>
      <c r="D52" s="41">
        <v>212.63311803523001</v>
      </c>
      <c r="E52" s="41">
        <v>31.13433286343</v>
      </c>
      <c r="F52" s="41">
        <v>0</v>
      </c>
      <c r="G52" s="41">
        <v>0</v>
      </c>
      <c r="H52" s="41">
        <v>243.76745089866</v>
      </c>
    </row>
    <row r="53" spans="1:8">
      <c r="A53" s="2">
        <v>8</v>
      </c>
      <c r="B53" s="2" t="s">
        <v>68</v>
      </c>
      <c r="C53" s="48" t="s">
        <v>69</v>
      </c>
      <c r="D53" s="41">
        <v>0</v>
      </c>
      <c r="E53" s="41">
        <v>0</v>
      </c>
      <c r="F53" s="41">
        <v>0</v>
      </c>
      <c r="G53" s="41">
        <v>291.91968352633</v>
      </c>
      <c r="H53" s="41">
        <v>291.91968352633</v>
      </c>
    </row>
    <row r="54" spans="1:8">
      <c r="A54" s="2">
        <v>9</v>
      </c>
      <c r="B54" s="2" t="s">
        <v>70</v>
      </c>
      <c r="C54" s="48" t="s">
        <v>43</v>
      </c>
      <c r="D54" s="41">
        <v>0</v>
      </c>
      <c r="E54" s="41">
        <v>0</v>
      </c>
      <c r="F54" s="41">
        <v>0</v>
      </c>
      <c r="G54" s="41">
        <v>43.669077834654999</v>
      </c>
      <c r="H54" s="41">
        <v>43.669077834654999</v>
      </c>
    </row>
    <row r="55" spans="1:8">
      <c r="A55" s="2">
        <v>10</v>
      </c>
      <c r="B55" s="2" t="s">
        <v>71</v>
      </c>
      <c r="C55" s="48" t="s">
        <v>72</v>
      </c>
      <c r="D55" s="41">
        <v>0</v>
      </c>
      <c r="E55" s="41">
        <v>0</v>
      </c>
      <c r="F55" s="41">
        <v>0</v>
      </c>
      <c r="G55" s="41">
        <v>19.095530733899</v>
      </c>
      <c r="H55" s="41">
        <v>19.095530733899</v>
      </c>
    </row>
    <row r="56" spans="1:8">
      <c r="A56" s="2">
        <v>11</v>
      </c>
      <c r="B56" s="2"/>
      <c r="C56" s="48" t="s">
        <v>73</v>
      </c>
      <c r="D56" s="41">
        <v>0</v>
      </c>
      <c r="E56" s="41">
        <v>0</v>
      </c>
      <c r="F56" s="41">
        <v>0</v>
      </c>
      <c r="G56" s="41">
        <v>10.93093312507</v>
      </c>
      <c r="H56" s="41">
        <v>10.93093312507</v>
      </c>
    </row>
    <row r="57" spans="1:8">
      <c r="A57" s="2">
        <v>12</v>
      </c>
      <c r="B57" s="2"/>
      <c r="C57" s="48" t="s">
        <v>74</v>
      </c>
      <c r="D57" s="41">
        <v>0</v>
      </c>
      <c r="E57" s="41">
        <v>0</v>
      </c>
      <c r="F57" s="41">
        <v>0</v>
      </c>
      <c r="G57" s="41">
        <v>10.93093312507</v>
      </c>
      <c r="H57" s="41">
        <v>10.93093312507</v>
      </c>
    </row>
    <row r="58" spans="1:8" ht="31.2">
      <c r="A58" s="2">
        <v>13</v>
      </c>
      <c r="B58" s="2" t="s">
        <v>66</v>
      </c>
      <c r="C58" s="48" t="s">
        <v>75</v>
      </c>
      <c r="D58" s="41">
        <v>0.20765159999999999</v>
      </c>
      <c r="E58" s="41">
        <v>0</v>
      </c>
      <c r="F58" s="41">
        <v>0</v>
      </c>
      <c r="G58" s="41">
        <v>0</v>
      </c>
      <c r="H58" s="41">
        <v>0.20765159999999999</v>
      </c>
    </row>
    <row r="59" spans="1:8">
      <c r="A59" s="2"/>
      <c r="B59" s="33"/>
      <c r="C59" s="33" t="s">
        <v>76</v>
      </c>
      <c r="D59" s="41">
        <v>212.84076963523</v>
      </c>
      <c r="E59" s="41">
        <v>31.13433286343</v>
      </c>
      <c r="F59" s="41">
        <v>0</v>
      </c>
      <c r="G59" s="41">
        <v>376.54615834502999</v>
      </c>
      <c r="H59" s="41">
        <v>620.52126084369002</v>
      </c>
    </row>
    <row r="60" spans="1:8">
      <c r="A60" s="2"/>
      <c r="B60" s="33"/>
      <c r="C60" s="33" t="s">
        <v>77</v>
      </c>
      <c r="D60" s="41">
        <v>8367.6595296061005</v>
      </c>
      <c r="E60" s="41">
        <v>1224.0206494699</v>
      </c>
      <c r="F60" s="41">
        <v>3053.5402456549</v>
      </c>
      <c r="G60" s="41">
        <v>376.54615834502999</v>
      </c>
      <c r="H60" s="41">
        <v>13021.766583076</v>
      </c>
    </row>
    <row r="61" spans="1:8" ht="31.5" customHeight="1">
      <c r="A61" s="2"/>
      <c r="B61" s="33"/>
      <c r="C61" s="33" t="s">
        <v>78</v>
      </c>
      <c r="D61" s="41"/>
      <c r="E61" s="41"/>
      <c r="F61" s="41"/>
      <c r="G61" s="41"/>
      <c r="H61" s="41"/>
    </row>
    <row r="62" spans="1:8">
      <c r="A62" s="2"/>
      <c r="B62" s="2"/>
      <c r="C62" s="48"/>
      <c r="D62" s="41"/>
      <c r="E62" s="41"/>
      <c r="F62" s="41"/>
      <c r="G62" s="41"/>
      <c r="H62" s="41">
        <f>SUM(D62:G62)</f>
        <v>0</v>
      </c>
    </row>
    <row r="63" spans="1:8">
      <c r="A63" s="2"/>
      <c r="B63" s="33"/>
      <c r="C63" s="33" t="s">
        <v>79</v>
      </c>
      <c r="D63" s="41">
        <f>SUM(D62:D62)</f>
        <v>0</v>
      </c>
      <c r="E63" s="41">
        <f>SUM(E62:E62)</f>
        <v>0</v>
      </c>
      <c r="F63" s="41">
        <f>SUM(F62:F62)</f>
        <v>0</v>
      </c>
      <c r="G63" s="41">
        <f>SUM(G62:G62)</f>
        <v>0</v>
      </c>
      <c r="H63" s="41">
        <f>SUM(D63:G63)</f>
        <v>0</v>
      </c>
    </row>
    <row r="64" spans="1:8">
      <c r="A64" s="2"/>
      <c r="B64" s="33"/>
      <c r="C64" s="33" t="s">
        <v>80</v>
      </c>
      <c r="D64" s="41">
        <v>8367.6595296061005</v>
      </c>
      <c r="E64" s="41">
        <v>1224.0206494699</v>
      </c>
      <c r="F64" s="41">
        <v>3053.5402456549</v>
      </c>
      <c r="G64" s="41">
        <v>376.54615834502999</v>
      </c>
      <c r="H64" s="41">
        <v>13021.766583076</v>
      </c>
    </row>
    <row r="65" spans="1:8" ht="157.5" customHeight="1">
      <c r="A65" s="2"/>
      <c r="B65" s="33"/>
      <c r="C65" s="33" t="s">
        <v>81</v>
      </c>
      <c r="D65" s="41"/>
      <c r="E65" s="41"/>
      <c r="F65" s="41"/>
      <c r="G65" s="41"/>
      <c r="H65" s="41"/>
    </row>
    <row r="66" spans="1:8">
      <c r="A66" s="2">
        <v>14</v>
      </c>
      <c r="B66" s="2" t="s">
        <v>82</v>
      </c>
      <c r="C66" s="48" t="s">
        <v>83</v>
      </c>
      <c r="D66" s="41">
        <v>0</v>
      </c>
      <c r="E66" s="41">
        <v>0</v>
      </c>
      <c r="F66" s="41">
        <v>0</v>
      </c>
      <c r="G66" s="41">
        <v>1298.2561538462</v>
      </c>
      <c r="H66" s="41">
        <v>1298.2561538462</v>
      </c>
    </row>
    <row r="67" spans="1:8">
      <c r="A67" s="2">
        <v>15</v>
      </c>
      <c r="B67" s="2" t="s">
        <v>84</v>
      </c>
      <c r="C67" s="48" t="s">
        <v>85</v>
      </c>
      <c r="D67" s="41">
        <v>0</v>
      </c>
      <c r="E67" s="41">
        <v>0</v>
      </c>
      <c r="F67" s="41">
        <v>0</v>
      </c>
      <c r="G67" s="41">
        <v>63.336012713281001</v>
      </c>
      <c r="H67" s="41">
        <v>63.336012713281001</v>
      </c>
    </row>
    <row r="68" spans="1:8">
      <c r="A68" s="2">
        <v>16</v>
      </c>
      <c r="B68" s="2" t="s">
        <v>86</v>
      </c>
      <c r="C68" s="48" t="s">
        <v>83</v>
      </c>
      <c r="D68" s="41">
        <v>0</v>
      </c>
      <c r="E68" s="41">
        <v>0</v>
      </c>
      <c r="F68" s="41">
        <v>0</v>
      </c>
      <c r="G68" s="41">
        <v>2.5906747251270001</v>
      </c>
      <c r="H68" s="41">
        <v>2.5906747251270001</v>
      </c>
    </row>
    <row r="69" spans="1:8">
      <c r="A69" s="2"/>
      <c r="B69" s="33"/>
      <c r="C69" s="33" t="s">
        <v>87</v>
      </c>
      <c r="D69" s="41">
        <v>0</v>
      </c>
      <c r="E69" s="41">
        <v>0</v>
      </c>
      <c r="F69" s="41">
        <v>0</v>
      </c>
      <c r="G69" s="41">
        <v>1364.1828412846</v>
      </c>
      <c r="H69" s="41">
        <v>1364.1828412846</v>
      </c>
    </row>
    <row r="70" spans="1:8">
      <c r="A70" s="2"/>
      <c r="B70" s="33"/>
      <c r="C70" s="33" t="s">
        <v>88</v>
      </c>
      <c r="D70" s="41">
        <v>8367.6595296061005</v>
      </c>
      <c r="E70" s="41">
        <v>1224.0206494699</v>
      </c>
      <c r="F70" s="41">
        <v>3053.5402456549</v>
      </c>
      <c r="G70" s="41">
        <v>1740.7289996295999</v>
      </c>
      <c r="H70" s="41">
        <v>14385.94942436</v>
      </c>
    </row>
    <row r="71" spans="1:8">
      <c r="A71" s="2"/>
      <c r="B71" s="33"/>
      <c r="C71" s="33" t="s">
        <v>89</v>
      </c>
      <c r="D71" s="41"/>
      <c r="E71" s="41"/>
      <c r="F71" s="41"/>
      <c r="G71" s="41"/>
      <c r="H71" s="41"/>
    </row>
    <row r="72" spans="1:8" ht="47.25" customHeight="1">
      <c r="A72" s="2">
        <v>17</v>
      </c>
      <c r="B72" s="2" t="s">
        <v>90</v>
      </c>
      <c r="C72" s="48" t="s">
        <v>91</v>
      </c>
      <c r="D72" s="41">
        <f>D70*3%</f>
        <v>251.029785888183</v>
      </c>
      <c r="E72" s="41">
        <f>E70*3%</f>
        <v>36.720619484097</v>
      </c>
      <c r="F72" s="41">
        <f>F70*3%</f>
        <v>91.606207369646995</v>
      </c>
      <c r="G72" s="41">
        <f>G70*3%</f>
        <v>52.221869988888002</v>
      </c>
      <c r="H72" s="41">
        <f>SUM(D72:G72)</f>
        <v>431.57848273081498</v>
      </c>
    </row>
    <row r="73" spans="1:8">
      <c r="A73" s="2"/>
      <c r="B73" s="33"/>
      <c r="C73" s="33" t="s">
        <v>92</v>
      </c>
      <c r="D73" s="41">
        <f>D72</f>
        <v>251.029785888183</v>
      </c>
      <c r="E73" s="41">
        <f>E72</f>
        <v>36.720619484097</v>
      </c>
      <c r="F73" s="41">
        <f>F72</f>
        <v>91.606207369646995</v>
      </c>
      <c r="G73" s="41">
        <f>G72</f>
        <v>52.221869988888002</v>
      </c>
      <c r="H73" s="41">
        <f>SUM(D73:G73)</f>
        <v>431.57848273081498</v>
      </c>
    </row>
    <row r="74" spans="1:8">
      <c r="A74" s="2"/>
      <c r="B74" s="33"/>
      <c r="C74" s="33" t="s">
        <v>93</v>
      </c>
      <c r="D74" s="41">
        <f>D73+D70</f>
        <v>8618.6893154942809</v>
      </c>
      <c r="E74" s="41">
        <f>E73+E70</f>
        <v>1260.7412689539999</v>
      </c>
      <c r="F74" s="41">
        <f>F73+F70</f>
        <v>3145.1464530245498</v>
      </c>
      <c r="G74" s="41">
        <f>G73+G70</f>
        <v>1792.9508696184901</v>
      </c>
      <c r="H74" s="41">
        <f>SUM(D74:G74)</f>
        <v>14817.5279070913</v>
      </c>
    </row>
    <row r="75" spans="1:8">
      <c r="A75" s="2"/>
      <c r="B75" s="33"/>
      <c r="C75" s="33" t="s">
        <v>94</v>
      </c>
      <c r="D75" s="41"/>
      <c r="E75" s="41"/>
      <c r="F75" s="41"/>
      <c r="G75" s="41"/>
      <c r="H75" s="41"/>
    </row>
    <row r="76" spans="1:8">
      <c r="A76" s="2">
        <v>18</v>
      </c>
      <c r="B76" s="2" t="s">
        <v>95</v>
      </c>
      <c r="C76" s="48" t="s">
        <v>96</v>
      </c>
      <c r="D76" s="41">
        <f>D74*20%</f>
        <v>1723.7378630988601</v>
      </c>
      <c r="E76" s="41">
        <f>E74*20%</f>
        <v>252.148253790799</v>
      </c>
      <c r="F76" s="41">
        <f>F74*20%</f>
        <v>629.02929060490897</v>
      </c>
      <c r="G76" s="41">
        <f>G74*20%</f>
        <v>358.59017392369799</v>
      </c>
      <c r="H76" s="41">
        <f>SUM(D76:G76)</f>
        <v>2963.5055814182601</v>
      </c>
    </row>
    <row r="77" spans="1:8">
      <c r="A77" s="2"/>
      <c r="B77" s="33"/>
      <c r="C77" s="33" t="s">
        <v>97</v>
      </c>
      <c r="D77" s="41">
        <f>D76</f>
        <v>1723.7378630988601</v>
      </c>
      <c r="E77" s="41">
        <f>E76</f>
        <v>252.148253790799</v>
      </c>
      <c r="F77" s="41">
        <f>F76</f>
        <v>629.02929060490897</v>
      </c>
      <c r="G77" s="41">
        <f>G76</f>
        <v>358.59017392369799</v>
      </c>
      <c r="H77" s="41">
        <f>SUM(D77:G77)</f>
        <v>2963.5055814182601</v>
      </c>
    </row>
    <row r="78" spans="1:8">
      <c r="A78" s="2"/>
      <c r="B78" s="33"/>
      <c r="C78" s="33" t="s">
        <v>98</v>
      </c>
      <c r="D78" s="41">
        <f>D77+D74</f>
        <v>10342.4271785931</v>
      </c>
      <c r="E78" s="41">
        <f>E77+E74</f>
        <v>1512.8895227447999</v>
      </c>
      <c r="F78" s="41">
        <f>F77+F74</f>
        <v>3774.1757436294602</v>
      </c>
      <c r="G78" s="41">
        <f>G77+G74</f>
        <v>2151.54104354219</v>
      </c>
      <c r="H78" s="41">
        <f>SUM(D78:G78)</f>
        <v>17781.033488509602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103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105</v>
      </c>
      <c r="D13" s="32">
        <v>997.5</v>
      </c>
      <c r="E13" s="32">
        <v>87.08</v>
      </c>
      <c r="F13" s="32">
        <v>0</v>
      </c>
      <c r="G13" s="32">
        <v>0</v>
      </c>
      <c r="H13" s="32">
        <v>1084.58</v>
      </c>
      <c r="J13" s="20"/>
    </row>
    <row r="14" spans="1:14">
      <c r="A14" s="2"/>
      <c r="B14" s="33"/>
      <c r="C14" s="33" t="s">
        <v>106</v>
      </c>
      <c r="D14" s="32">
        <v>997.5</v>
      </c>
      <c r="E14" s="32">
        <v>87.08</v>
      </c>
      <c r="F14" s="32">
        <v>0</v>
      </c>
      <c r="G14" s="32">
        <v>0</v>
      </c>
      <c r="H14" s="32">
        <v>1084.58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83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103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83</v>
      </c>
      <c r="D13" s="32">
        <v>0</v>
      </c>
      <c r="E13" s="32">
        <v>0</v>
      </c>
      <c r="F13" s="32">
        <v>0</v>
      </c>
      <c r="G13" s="32">
        <v>124.53</v>
      </c>
      <c r="H13" s="32">
        <v>124.53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124.53</v>
      </c>
      <c r="H14" s="32">
        <v>124.53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103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332.56706822870001</v>
      </c>
      <c r="E13" s="32">
        <v>13.899250080810001</v>
      </c>
      <c r="F13" s="32">
        <v>3053.5402456549</v>
      </c>
      <c r="G13" s="32">
        <v>0</v>
      </c>
      <c r="H13" s="32">
        <v>3400.0065639643999</v>
      </c>
      <c r="J13" s="20"/>
    </row>
    <row r="14" spans="1:14">
      <c r="A14" s="2"/>
      <c r="B14" s="33"/>
      <c r="C14" s="33" t="s">
        <v>106</v>
      </c>
      <c r="D14" s="32">
        <v>332.56706822870001</v>
      </c>
      <c r="E14" s="32">
        <v>13.899250080810001</v>
      </c>
      <c r="F14" s="32">
        <v>3053.5402456549</v>
      </c>
      <c r="G14" s="32">
        <v>0</v>
      </c>
      <c r="H14" s="32">
        <v>3400.0065639643999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69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103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8" t="s">
        <v>180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83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103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83</v>
      </c>
      <c r="D13" s="32">
        <v>0</v>
      </c>
      <c r="E13" s="32">
        <v>0</v>
      </c>
      <c r="F13" s="32">
        <v>0</v>
      </c>
      <c r="G13" s="32">
        <v>390.38</v>
      </c>
      <c r="H13" s="32">
        <v>390.38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390.38</v>
      </c>
      <c r="H14" s="32">
        <v>390.38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103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116</v>
      </c>
      <c r="D13" s="32">
        <v>5809.7764114165002</v>
      </c>
      <c r="E13" s="32">
        <v>1012.6121012429001</v>
      </c>
      <c r="F13" s="32">
        <v>0</v>
      </c>
      <c r="G13" s="32">
        <v>0</v>
      </c>
      <c r="H13" s="32">
        <v>6822.3885126594996</v>
      </c>
      <c r="J13" s="20"/>
    </row>
    <row r="14" spans="1:14">
      <c r="A14" s="2"/>
      <c r="B14" s="33"/>
      <c r="C14" s="33" t="s">
        <v>106</v>
      </c>
      <c r="D14" s="32">
        <v>5809.7764114165002</v>
      </c>
      <c r="E14" s="32">
        <v>1012.6121012429001</v>
      </c>
      <c r="F14" s="32">
        <v>0</v>
      </c>
      <c r="G14" s="32">
        <v>0</v>
      </c>
      <c r="H14" s="32">
        <v>6822.3885126594996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8" t="s">
        <v>3</v>
      </c>
      <c r="D2" s="88"/>
      <c r="E2" s="88"/>
      <c r="F2" s="88"/>
      <c r="G2" s="88"/>
      <c r="H2" s="88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69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103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69</v>
      </c>
      <c r="D13" s="32">
        <v>0</v>
      </c>
      <c r="E13" s="32">
        <v>0</v>
      </c>
      <c r="F13" s="32">
        <v>0</v>
      </c>
      <c r="G13" s="32">
        <v>215.90968352633001</v>
      </c>
      <c r="H13" s="32">
        <v>215.90968352633001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215.90968352633001</v>
      </c>
      <c r="H14" s="32">
        <v>215.90968352633001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Сводка затрат</vt:lpstr>
      <vt:lpstr>ССР</vt:lpstr>
      <vt:lpstr>ОСР 525-02-01</vt:lpstr>
      <vt:lpstr>ОСР 525-12-01</vt:lpstr>
      <vt:lpstr>ОСР 525-02-01(1)</vt:lpstr>
      <vt:lpstr>ОСР 525-09-01</vt:lpstr>
      <vt:lpstr>ОСР 525-12-01(1)</vt:lpstr>
      <vt:lpstr>ОСР 525-02-01(2)</vt:lpstr>
      <vt:lpstr>ОСР 525-09-01(1)</vt:lpstr>
      <vt:lpstr>ОСР 525-12-01(2)</vt:lpstr>
      <vt:lpstr>ОСР 553-02-01</vt:lpstr>
      <vt:lpstr>ОСР 553-09-01</vt:lpstr>
      <vt:lpstr>ОСР 553-12-01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2025-11-14T07:57:23Z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C0671A69A0EE42EBAC46A49C8B41D43C_12</vt:lpwstr>
  </property>
  <property fmtid="{D5CDD505-2E9C-101B-9397-08002B2CF9AE}" pid="3" name="KSOProductBuildVer">
    <vt:lpwstr>1049-12.2.0.20795</vt:lpwstr>
  </property>
</Properties>
</file>